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asfurtado/Desktop/"/>
    </mc:Choice>
  </mc:AlternateContent>
  <xr:revisionPtr revIDLastSave="0" documentId="13_ncr:1_{80D30985-4F7D-4144-A808-4747B4036292}" xr6:coauthVersionLast="36" xr6:coauthVersionMax="43" xr10:uidLastSave="{00000000-0000-0000-0000-000000000000}"/>
  <bookViews>
    <workbookView xWindow="0" yWindow="460" windowWidth="25600" windowHeight="15540" activeTab="5" xr2:uid="{9A1CD306-3FB4-410A-891A-496D44CC75D6}"/>
  </bookViews>
  <sheets>
    <sheet name="Planilha7" sheetId="7" state="hidden" r:id="rId1"/>
    <sheet name="Planilha7 (2)" sheetId="8" state="hidden" r:id="rId2"/>
    <sheet name="Planilha7 (3)" sheetId="9" state="hidden" r:id="rId3"/>
    <sheet name="Rent Sem Estrategia" sheetId="4" r:id="rId4"/>
    <sheet name="Estrategia 1" sheetId="3" state="hidden" r:id="rId5"/>
    <sheet name="Estrategia" sheetId="5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7" i="9" l="1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" i="8"/>
  <c r="C250" i="5"/>
  <c r="G249" i="5"/>
  <c r="C249" i="5"/>
  <c r="G248" i="5"/>
  <c r="C248" i="5"/>
  <c r="G247" i="5"/>
  <c r="C247" i="5"/>
  <c r="G246" i="5"/>
  <c r="C246" i="5"/>
  <c r="G245" i="5"/>
  <c r="C245" i="5"/>
  <c r="G244" i="5"/>
  <c r="C244" i="5"/>
  <c r="G243" i="5"/>
  <c r="C243" i="5"/>
  <c r="G242" i="5"/>
  <c r="C242" i="5"/>
  <c r="G241" i="5"/>
  <c r="C241" i="5"/>
  <c r="G240" i="5"/>
  <c r="C240" i="5"/>
  <c r="G239" i="5"/>
  <c r="C239" i="5"/>
  <c r="G238" i="5"/>
  <c r="C238" i="5"/>
  <c r="G237" i="5"/>
  <c r="C237" i="5"/>
  <c r="G236" i="5"/>
  <c r="C236" i="5"/>
  <c r="G235" i="5"/>
  <c r="C235" i="5"/>
  <c r="G234" i="5"/>
  <c r="C234" i="5"/>
  <c r="G233" i="5"/>
  <c r="C233" i="5"/>
  <c r="G232" i="5"/>
  <c r="C232" i="5"/>
  <c r="G231" i="5"/>
  <c r="C231" i="5"/>
  <c r="G230" i="5"/>
  <c r="C230" i="5"/>
  <c r="G229" i="5"/>
  <c r="C229" i="5"/>
  <c r="G228" i="5"/>
  <c r="C228" i="5"/>
  <c r="G227" i="5"/>
  <c r="C227" i="5"/>
  <c r="G226" i="5"/>
  <c r="C226" i="5"/>
  <c r="G225" i="5"/>
  <c r="C225" i="5"/>
  <c r="G224" i="5"/>
  <c r="C224" i="5"/>
  <c r="G223" i="5"/>
  <c r="C223" i="5"/>
  <c r="G222" i="5"/>
  <c r="C222" i="5"/>
  <c r="G221" i="5"/>
  <c r="C221" i="5"/>
  <c r="G220" i="5"/>
  <c r="C220" i="5"/>
  <c r="G219" i="5"/>
  <c r="C219" i="5"/>
  <c r="G218" i="5"/>
  <c r="C218" i="5"/>
  <c r="G217" i="5"/>
  <c r="C217" i="5"/>
  <c r="G216" i="5"/>
  <c r="C216" i="5"/>
  <c r="G215" i="5"/>
  <c r="C215" i="5"/>
  <c r="G214" i="5"/>
  <c r="C214" i="5"/>
  <c r="G213" i="5"/>
  <c r="C213" i="5"/>
  <c r="G212" i="5"/>
  <c r="C212" i="5"/>
  <c r="G211" i="5"/>
  <c r="C211" i="5"/>
  <c r="G210" i="5"/>
  <c r="C210" i="5"/>
  <c r="G209" i="5"/>
  <c r="C209" i="5"/>
  <c r="G208" i="5"/>
  <c r="C208" i="5"/>
  <c r="G207" i="5"/>
  <c r="C207" i="5"/>
  <c r="G206" i="5"/>
  <c r="C206" i="5"/>
  <c r="G205" i="5"/>
  <c r="C205" i="5"/>
  <c r="G204" i="5"/>
  <c r="C204" i="5"/>
  <c r="G203" i="5"/>
  <c r="C203" i="5"/>
  <c r="G202" i="5"/>
  <c r="C202" i="5"/>
  <c r="G201" i="5"/>
  <c r="C201" i="5"/>
  <c r="G200" i="5"/>
  <c r="C200" i="5"/>
  <c r="G199" i="5"/>
  <c r="C199" i="5"/>
  <c r="G198" i="5"/>
  <c r="C198" i="5"/>
  <c r="G197" i="5"/>
  <c r="C197" i="5"/>
  <c r="G196" i="5"/>
  <c r="C196" i="5"/>
  <c r="G195" i="5"/>
  <c r="C195" i="5"/>
  <c r="G194" i="5"/>
  <c r="C194" i="5"/>
  <c r="G193" i="5"/>
  <c r="C193" i="5"/>
  <c r="G192" i="5"/>
  <c r="C192" i="5"/>
  <c r="G191" i="5"/>
  <c r="C191" i="5"/>
  <c r="G190" i="5"/>
  <c r="C190" i="5"/>
  <c r="G189" i="5"/>
  <c r="C189" i="5"/>
  <c r="G188" i="5"/>
  <c r="C188" i="5"/>
  <c r="G187" i="5"/>
  <c r="C187" i="5"/>
  <c r="G186" i="5"/>
  <c r="C186" i="5"/>
  <c r="G185" i="5"/>
  <c r="C185" i="5"/>
  <c r="G184" i="5"/>
  <c r="C184" i="5"/>
  <c r="G183" i="5"/>
  <c r="C183" i="5"/>
  <c r="G182" i="5"/>
  <c r="C182" i="5"/>
  <c r="G181" i="5"/>
  <c r="C181" i="5"/>
  <c r="G180" i="5"/>
  <c r="C180" i="5"/>
  <c r="G179" i="5"/>
  <c r="C179" i="5"/>
  <c r="G178" i="5"/>
  <c r="C178" i="5"/>
  <c r="G177" i="5"/>
  <c r="C177" i="5"/>
  <c r="G176" i="5"/>
  <c r="C176" i="5"/>
  <c r="G175" i="5"/>
  <c r="C175" i="5"/>
  <c r="G174" i="5"/>
  <c r="C174" i="5"/>
  <c r="G173" i="5"/>
  <c r="C173" i="5"/>
  <c r="G172" i="5"/>
  <c r="C172" i="5"/>
  <c r="G171" i="5"/>
  <c r="C171" i="5"/>
  <c r="G170" i="5"/>
  <c r="C170" i="5"/>
  <c r="G169" i="5"/>
  <c r="C169" i="5"/>
  <c r="G168" i="5"/>
  <c r="C168" i="5"/>
  <c r="G167" i="5"/>
  <c r="C167" i="5"/>
  <c r="G166" i="5"/>
  <c r="C166" i="5"/>
  <c r="G165" i="5"/>
  <c r="C165" i="5"/>
  <c r="G164" i="5"/>
  <c r="C164" i="5"/>
  <c r="G163" i="5"/>
  <c r="C163" i="5"/>
  <c r="G162" i="5"/>
  <c r="C162" i="5"/>
  <c r="G161" i="5"/>
  <c r="C161" i="5"/>
  <c r="G160" i="5"/>
  <c r="C160" i="5"/>
  <c r="G159" i="5"/>
  <c r="C159" i="5"/>
  <c r="G158" i="5"/>
  <c r="C158" i="5"/>
  <c r="G157" i="5"/>
  <c r="C157" i="5"/>
  <c r="G156" i="5"/>
  <c r="C156" i="5"/>
  <c r="G155" i="5"/>
  <c r="C155" i="5"/>
  <c r="G154" i="5"/>
  <c r="C154" i="5"/>
  <c r="G153" i="5"/>
  <c r="C153" i="5"/>
  <c r="G152" i="5"/>
  <c r="C152" i="5"/>
  <c r="G151" i="5"/>
  <c r="C151" i="5"/>
  <c r="G150" i="5"/>
  <c r="C150" i="5"/>
  <c r="G149" i="5"/>
  <c r="C149" i="5"/>
  <c r="G148" i="5"/>
  <c r="C148" i="5"/>
  <c r="G147" i="5"/>
  <c r="C147" i="5"/>
  <c r="G146" i="5"/>
  <c r="C146" i="5"/>
  <c r="G145" i="5"/>
  <c r="C145" i="5"/>
  <c r="G144" i="5"/>
  <c r="C144" i="5"/>
  <c r="G143" i="5"/>
  <c r="C143" i="5"/>
  <c r="G142" i="5"/>
  <c r="C142" i="5"/>
  <c r="G141" i="5"/>
  <c r="C141" i="5"/>
  <c r="G140" i="5"/>
  <c r="C140" i="5"/>
  <c r="G139" i="5"/>
  <c r="C139" i="5"/>
  <c r="G138" i="5"/>
  <c r="C138" i="5"/>
  <c r="G137" i="5"/>
  <c r="C137" i="5"/>
  <c r="G136" i="5"/>
  <c r="C136" i="5"/>
  <c r="G135" i="5"/>
  <c r="C135" i="5"/>
  <c r="G134" i="5"/>
  <c r="C134" i="5"/>
  <c r="G133" i="5"/>
  <c r="C133" i="5"/>
  <c r="G132" i="5"/>
  <c r="C132" i="5"/>
  <c r="G131" i="5"/>
  <c r="C131" i="5"/>
  <c r="G130" i="5"/>
  <c r="C130" i="5"/>
  <c r="G129" i="5"/>
  <c r="C129" i="5"/>
  <c r="G128" i="5"/>
  <c r="C128" i="5"/>
  <c r="G127" i="5"/>
  <c r="C127" i="5"/>
  <c r="G126" i="5"/>
  <c r="C126" i="5"/>
  <c r="G125" i="5"/>
  <c r="C125" i="5"/>
  <c r="G124" i="5"/>
  <c r="C124" i="5"/>
  <c r="G123" i="5"/>
  <c r="C123" i="5"/>
  <c r="G122" i="5"/>
  <c r="C122" i="5"/>
  <c r="G121" i="5"/>
  <c r="C121" i="5"/>
  <c r="G120" i="5"/>
  <c r="C120" i="5"/>
  <c r="G119" i="5"/>
  <c r="C119" i="5"/>
  <c r="G118" i="5"/>
  <c r="C118" i="5"/>
  <c r="G117" i="5"/>
  <c r="C117" i="5"/>
  <c r="G116" i="5"/>
  <c r="C116" i="5"/>
  <c r="G115" i="5"/>
  <c r="C115" i="5"/>
  <c r="G114" i="5"/>
  <c r="C114" i="5"/>
  <c r="G113" i="5"/>
  <c r="C113" i="5"/>
  <c r="G112" i="5"/>
  <c r="C112" i="5"/>
  <c r="G111" i="5"/>
  <c r="C111" i="5"/>
  <c r="G110" i="5"/>
  <c r="C110" i="5"/>
  <c r="G109" i="5"/>
  <c r="C109" i="5"/>
  <c r="G108" i="5"/>
  <c r="C108" i="5"/>
  <c r="G107" i="5"/>
  <c r="C107" i="5"/>
  <c r="G106" i="5"/>
  <c r="C106" i="5"/>
  <c r="G105" i="5"/>
  <c r="C105" i="5"/>
  <c r="G104" i="5"/>
  <c r="C104" i="5"/>
  <c r="G103" i="5"/>
  <c r="C103" i="5"/>
  <c r="G102" i="5"/>
  <c r="C102" i="5"/>
  <c r="G101" i="5"/>
  <c r="C101" i="5"/>
  <c r="G100" i="5"/>
  <c r="C100" i="5"/>
  <c r="G99" i="5"/>
  <c r="C99" i="5"/>
  <c r="G98" i="5"/>
  <c r="C98" i="5"/>
  <c r="G97" i="5"/>
  <c r="C97" i="5"/>
  <c r="G96" i="5"/>
  <c r="C96" i="5"/>
  <c r="G95" i="5"/>
  <c r="C95" i="5"/>
  <c r="G94" i="5"/>
  <c r="C94" i="5"/>
  <c r="G93" i="5"/>
  <c r="C93" i="5"/>
  <c r="G92" i="5"/>
  <c r="C92" i="5"/>
  <c r="G91" i="5"/>
  <c r="C91" i="5"/>
  <c r="G90" i="5"/>
  <c r="C90" i="5"/>
  <c r="G89" i="5"/>
  <c r="C89" i="5"/>
  <c r="G88" i="5"/>
  <c r="C88" i="5"/>
  <c r="G87" i="5"/>
  <c r="C87" i="5"/>
  <c r="G86" i="5"/>
  <c r="C86" i="5"/>
  <c r="G85" i="5"/>
  <c r="C85" i="5"/>
  <c r="G84" i="5"/>
  <c r="C84" i="5"/>
  <c r="G83" i="5"/>
  <c r="C83" i="5"/>
  <c r="G82" i="5"/>
  <c r="C82" i="5"/>
  <c r="G81" i="5"/>
  <c r="C81" i="5"/>
  <c r="G80" i="5"/>
  <c r="C80" i="5"/>
  <c r="G79" i="5"/>
  <c r="C79" i="5"/>
  <c r="G78" i="5"/>
  <c r="C78" i="5"/>
  <c r="G77" i="5"/>
  <c r="C77" i="5"/>
  <c r="G76" i="5"/>
  <c r="C76" i="5"/>
  <c r="G75" i="5"/>
  <c r="C75" i="5"/>
  <c r="G74" i="5"/>
  <c r="C74" i="5"/>
  <c r="G73" i="5"/>
  <c r="C73" i="5"/>
  <c r="G72" i="5"/>
  <c r="C72" i="5"/>
  <c r="G71" i="5"/>
  <c r="C71" i="5"/>
  <c r="G70" i="5"/>
  <c r="C70" i="5"/>
  <c r="G69" i="5"/>
  <c r="C69" i="5"/>
  <c r="G68" i="5"/>
  <c r="C68" i="5"/>
  <c r="G67" i="5"/>
  <c r="C67" i="5"/>
  <c r="G66" i="5"/>
  <c r="C66" i="5"/>
  <c r="G65" i="5"/>
  <c r="C65" i="5"/>
  <c r="G64" i="5"/>
  <c r="C64" i="5"/>
  <c r="G63" i="5"/>
  <c r="C63" i="5"/>
  <c r="G62" i="5"/>
  <c r="C62" i="5"/>
  <c r="G61" i="5"/>
  <c r="C61" i="5"/>
  <c r="G60" i="5"/>
  <c r="C60" i="5"/>
  <c r="G59" i="5"/>
  <c r="C59" i="5"/>
  <c r="G58" i="5"/>
  <c r="C58" i="5"/>
  <c r="G57" i="5"/>
  <c r="C57" i="5"/>
  <c r="G56" i="5"/>
  <c r="C56" i="5"/>
  <c r="G55" i="5"/>
  <c r="C55" i="5"/>
  <c r="G54" i="5"/>
  <c r="C54" i="5"/>
  <c r="G53" i="5"/>
  <c r="C53" i="5"/>
  <c r="G52" i="5"/>
  <c r="C52" i="5"/>
  <c r="G51" i="5"/>
  <c r="C51" i="5"/>
  <c r="G50" i="5"/>
  <c r="C50" i="5"/>
  <c r="G49" i="5"/>
  <c r="C49" i="5"/>
  <c r="G48" i="5"/>
  <c r="C48" i="5"/>
  <c r="G47" i="5"/>
  <c r="C47" i="5"/>
  <c r="G46" i="5"/>
  <c r="C46" i="5"/>
  <c r="G45" i="5"/>
  <c r="C45" i="5"/>
  <c r="G44" i="5"/>
  <c r="C44" i="5"/>
  <c r="G43" i="5"/>
  <c r="C43" i="5"/>
  <c r="G42" i="5"/>
  <c r="C42" i="5"/>
  <c r="G41" i="5"/>
  <c r="C41" i="5"/>
  <c r="G40" i="5"/>
  <c r="C40" i="5"/>
  <c r="G39" i="5"/>
  <c r="C39" i="5"/>
  <c r="G38" i="5"/>
  <c r="C38" i="5"/>
  <c r="G37" i="5"/>
  <c r="C37" i="5"/>
  <c r="G36" i="5"/>
  <c r="C36" i="5"/>
  <c r="G35" i="5"/>
  <c r="C35" i="5"/>
  <c r="G34" i="5"/>
  <c r="C34" i="5"/>
  <c r="G33" i="5"/>
  <c r="C33" i="5"/>
  <c r="G32" i="5"/>
  <c r="C32" i="5"/>
  <c r="G31" i="5"/>
  <c r="C31" i="5"/>
  <c r="G30" i="5"/>
  <c r="C30" i="5"/>
  <c r="G29" i="5"/>
  <c r="C29" i="5"/>
  <c r="G28" i="5"/>
  <c r="C28" i="5"/>
  <c r="G27" i="5"/>
  <c r="C27" i="5"/>
  <c r="G26" i="5"/>
  <c r="C26" i="5"/>
  <c r="G25" i="5"/>
  <c r="C25" i="5"/>
  <c r="G24" i="5"/>
  <c r="C24" i="5"/>
  <c r="G23" i="5"/>
  <c r="C23" i="5"/>
  <c r="G22" i="5"/>
  <c r="C22" i="5"/>
  <c r="G21" i="5"/>
  <c r="C21" i="5"/>
  <c r="G20" i="5"/>
  <c r="C20" i="5"/>
  <c r="G19" i="5"/>
  <c r="C19" i="5"/>
  <c r="G18" i="5"/>
  <c r="C18" i="5"/>
  <c r="G17" i="5"/>
  <c r="C17" i="5"/>
  <c r="G16" i="5"/>
  <c r="C16" i="5"/>
  <c r="G15" i="5"/>
  <c r="C15" i="5"/>
  <c r="G14" i="5"/>
  <c r="C14" i="5"/>
  <c r="G13" i="5"/>
  <c r="C13" i="5"/>
  <c r="G12" i="5"/>
  <c r="C12" i="5"/>
  <c r="G11" i="5"/>
  <c r="C11" i="5"/>
  <c r="G10" i="5"/>
  <c r="C10" i="5"/>
  <c r="G9" i="5"/>
  <c r="C9" i="5"/>
  <c r="G8" i="5"/>
  <c r="C8" i="5"/>
  <c r="G7" i="5"/>
  <c r="C7" i="5"/>
  <c r="M6" i="5"/>
  <c r="I6" i="5"/>
  <c r="G6" i="5"/>
  <c r="H6" i="5" s="1"/>
  <c r="H7" i="5" s="1"/>
  <c r="C6" i="5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M5" i="5"/>
  <c r="M6" i="3"/>
  <c r="M5" i="3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I6" i="4"/>
  <c r="G6" i="4" s="1"/>
  <c r="H6" i="4" s="1"/>
  <c r="C6" i="4"/>
  <c r="D6" i="4" s="1"/>
  <c r="I6" i="3"/>
  <c r="G6" i="3" s="1"/>
  <c r="H6" i="3" s="1"/>
  <c r="H7" i="3" s="1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D6" i="3" s="1"/>
  <c r="H8" i="5" l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D7" i="4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4" i="4" s="1"/>
  <c r="D215" i="4" s="1"/>
  <c r="D216" i="4" s="1"/>
  <c r="D217" i="4" s="1"/>
  <c r="D218" i="4" s="1"/>
  <c r="D219" i="4" s="1"/>
  <c r="D220" i="4" s="1"/>
  <c r="D221" i="4" s="1"/>
  <c r="D222" i="4" s="1"/>
  <c r="D223" i="4" s="1"/>
  <c r="D224" i="4" s="1"/>
  <c r="D225" i="4" s="1"/>
  <c r="D226" i="4" s="1"/>
  <c r="D227" i="4" s="1"/>
  <c r="D228" i="4" s="1"/>
  <c r="D229" i="4" s="1"/>
  <c r="D230" i="4" s="1"/>
  <c r="D231" i="4" s="1"/>
  <c r="D232" i="4" s="1"/>
  <c r="D233" i="4" s="1"/>
  <c r="D234" i="4" s="1"/>
  <c r="D235" i="4" s="1"/>
  <c r="D236" i="4" s="1"/>
  <c r="D237" i="4" s="1"/>
  <c r="D238" i="4" s="1"/>
  <c r="D239" i="4" s="1"/>
  <c r="D240" i="4" s="1"/>
  <c r="D241" i="4" s="1"/>
  <c r="D242" i="4" s="1"/>
  <c r="D243" i="4" s="1"/>
  <c r="D244" i="4" s="1"/>
  <c r="D245" i="4" s="1"/>
  <c r="D246" i="4" s="1"/>
  <c r="D247" i="4" s="1"/>
  <c r="D248" i="4" s="1"/>
  <c r="D249" i="4" s="1"/>
  <c r="D250" i="4" s="1"/>
  <c r="H7" i="4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H188" i="4" s="1"/>
  <c r="H189" i="4" s="1"/>
  <c r="H190" i="4" s="1"/>
  <c r="H191" i="4" s="1"/>
  <c r="H192" i="4" s="1"/>
  <c r="H193" i="4" s="1"/>
  <c r="H194" i="4" s="1"/>
  <c r="H195" i="4" s="1"/>
  <c r="H196" i="4" s="1"/>
  <c r="H197" i="4" s="1"/>
  <c r="H198" i="4" s="1"/>
  <c r="H199" i="4" s="1"/>
  <c r="H200" i="4" s="1"/>
  <c r="H201" i="4" s="1"/>
  <c r="H202" i="4" s="1"/>
  <c r="H203" i="4" s="1"/>
  <c r="H204" i="4" s="1"/>
  <c r="H205" i="4" s="1"/>
  <c r="H206" i="4" s="1"/>
  <c r="H207" i="4" s="1"/>
  <c r="H208" i="4" s="1"/>
  <c r="H209" i="4" s="1"/>
  <c r="H210" i="4" s="1"/>
  <c r="H211" i="4" s="1"/>
  <c r="H212" i="4" s="1"/>
  <c r="H213" i="4" s="1"/>
  <c r="H214" i="4" s="1"/>
  <c r="H215" i="4" s="1"/>
  <c r="H216" i="4" s="1"/>
  <c r="H217" i="4" s="1"/>
  <c r="H218" i="4" s="1"/>
  <c r="H219" i="4" s="1"/>
  <c r="H220" i="4" s="1"/>
  <c r="H221" i="4" s="1"/>
  <c r="H222" i="4" s="1"/>
  <c r="H223" i="4" s="1"/>
  <c r="H224" i="4" s="1"/>
  <c r="H225" i="4" s="1"/>
  <c r="H226" i="4" s="1"/>
  <c r="H227" i="4" s="1"/>
  <c r="H228" i="4" s="1"/>
  <c r="H229" i="4" s="1"/>
  <c r="H230" i="4" s="1"/>
  <c r="H231" i="4" s="1"/>
  <c r="H232" i="4" s="1"/>
  <c r="H233" i="4" s="1"/>
  <c r="H234" i="4" s="1"/>
  <c r="H235" i="4" s="1"/>
  <c r="H236" i="4" s="1"/>
  <c r="H237" i="4" s="1"/>
  <c r="H238" i="4" s="1"/>
  <c r="H239" i="4" s="1"/>
  <c r="H240" i="4" s="1"/>
  <c r="H241" i="4" s="1"/>
  <c r="H242" i="4" s="1"/>
  <c r="H243" i="4" s="1"/>
  <c r="H244" i="4" s="1"/>
  <c r="H245" i="4" s="1"/>
  <c r="H246" i="4" s="1"/>
  <c r="H247" i="4" s="1"/>
  <c r="H248" i="4" s="1"/>
  <c r="H249" i="4" s="1"/>
  <c r="H250" i="4" s="1"/>
  <c r="D7" i="3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5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D106" i="5" s="1"/>
  <c r="D107" i="5" s="1"/>
  <c r="D108" i="5" s="1"/>
  <c r="D109" i="5" s="1"/>
  <c r="D110" i="5" s="1"/>
  <c r="D111" i="5" s="1"/>
  <c r="D112" i="5" s="1"/>
  <c r="D113" i="5" s="1"/>
  <c r="D114" i="5" s="1"/>
  <c r="D115" i="5" s="1"/>
  <c r="D116" i="5" s="1"/>
  <c r="D117" i="5" s="1"/>
  <c r="D118" i="5" s="1"/>
  <c r="D119" i="5" s="1"/>
  <c r="D120" i="5" s="1"/>
  <c r="D121" i="5" s="1"/>
  <c r="D122" i="5" s="1"/>
  <c r="D123" i="5" s="1"/>
  <c r="D124" i="5" s="1"/>
  <c r="D125" i="5" s="1"/>
  <c r="D126" i="5" s="1"/>
  <c r="D127" i="5" s="1"/>
  <c r="D128" i="5" s="1"/>
  <c r="D129" i="5" s="1"/>
  <c r="D130" i="5" s="1"/>
  <c r="D131" i="5" s="1"/>
  <c r="D132" i="5" s="1"/>
  <c r="D133" i="5" s="1"/>
  <c r="D134" i="5" s="1"/>
  <c r="D135" i="5" s="1"/>
  <c r="D136" i="5" s="1"/>
  <c r="D137" i="5" s="1"/>
  <c r="D138" i="5" s="1"/>
  <c r="D139" i="5" s="1"/>
  <c r="D140" i="5" s="1"/>
  <c r="D141" i="5" s="1"/>
  <c r="D142" i="5" s="1"/>
  <c r="D143" i="5" s="1"/>
  <c r="D144" i="5" s="1"/>
  <c r="D145" i="5" s="1"/>
  <c r="D146" i="5" s="1"/>
  <c r="D147" i="5" s="1"/>
  <c r="D148" i="5" s="1"/>
  <c r="D149" i="5" s="1"/>
  <c r="D150" i="5" s="1"/>
  <c r="D151" i="5" s="1"/>
  <c r="D152" i="5" s="1"/>
  <c r="D153" i="5" s="1"/>
  <c r="D154" i="5" s="1"/>
  <c r="D155" i="5" s="1"/>
  <c r="D156" i="5" s="1"/>
  <c r="D157" i="5" s="1"/>
  <c r="D158" i="5" s="1"/>
  <c r="D159" i="5" s="1"/>
  <c r="D160" i="5" s="1"/>
  <c r="D161" i="5" s="1"/>
  <c r="D162" i="5" s="1"/>
  <c r="D163" i="5" s="1"/>
  <c r="D164" i="5" s="1"/>
  <c r="D165" i="5" s="1"/>
  <c r="D166" i="5" s="1"/>
  <c r="D167" i="5" s="1"/>
  <c r="D168" i="5" s="1"/>
  <c r="D169" i="5" s="1"/>
  <c r="D170" i="5" s="1"/>
  <c r="D171" i="5" s="1"/>
  <c r="D172" i="5" s="1"/>
  <c r="D173" i="5" s="1"/>
  <c r="D174" i="5" s="1"/>
  <c r="D175" i="5" s="1"/>
  <c r="D176" i="5" s="1"/>
  <c r="D177" i="5" s="1"/>
  <c r="D178" i="5" s="1"/>
  <c r="D179" i="5" s="1"/>
  <c r="D180" i="5" s="1"/>
  <c r="D181" i="5" s="1"/>
  <c r="D182" i="5" s="1"/>
  <c r="D183" i="5" s="1"/>
  <c r="D184" i="5" s="1"/>
  <c r="D185" i="5" s="1"/>
  <c r="D186" i="5" s="1"/>
  <c r="D187" i="5" s="1"/>
  <c r="D188" i="5" s="1"/>
  <c r="D189" i="5" s="1"/>
  <c r="D190" i="5" s="1"/>
  <c r="D191" i="5" s="1"/>
  <c r="D192" i="5" s="1"/>
  <c r="D193" i="5" s="1"/>
  <c r="D194" i="5" s="1"/>
  <c r="D195" i="5" s="1"/>
  <c r="D196" i="5" s="1"/>
  <c r="D197" i="5" s="1"/>
  <c r="D198" i="5" s="1"/>
  <c r="D199" i="5" s="1"/>
  <c r="D200" i="5" s="1"/>
  <c r="D201" i="5" s="1"/>
  <c r="D202" i="5" s="1"/>
  <c r="D203" i="5" s="1"/>
  <c r="D204" i="5" s="1"/>
  <c r="D205" i="5" s="1"/>
  <c r="D206" i="5" s="1"/>
  <c r="D207" i="5" s="1"/>
  <c r="D208" i="5" s="1"/>
  <c r="D209" i="5" s="1"/>
  <c r="D210" i="5" s="1"/>
  <c r="D211" i="5" s="1"/>
  <c r="D212" i="5" s="1"/>
  <c r="D213" i="5" s="1"/>
  <c r="D214" i="5" s="1"/>
  <c r="D215" i="5" s="1"/>
  <c r="D216" i="5" s="1"/>
  <c r="D217" i="5" s="1"/>
  <c r="D218" i="5" s="1"/>
  <c r="D219" i="5" s="1"/>
  <c r="D220" i="5" s="1"/>
  <c r="D221" i="5" s="1"/>
  <c r="D222" i="5" s="1"/>
  <c r="D223" i="5" s="1"/>
  <c r="D224" i="5" s="1"/>
  <c r="D225" i="5" s="1"/>
  <c r="D226" i="5" s="1"/>
  <c r="D227" i="5" s="1"/>
  <c r="D228" i="5" s="1"/>
  <c r="H8" i="3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D229" i="5" l="1"/>
  <c r="D230" i="5" s="1"/>
  <c r="D231" i="5" s="1"/>
  <c r="D232" i="5" s="1"/>
  <c r="D233" i="5" s="1"/>
  <c r="D234" i="5" s="1"/>
  <c r="D235" i="5" s="1"/>
  <c r="D236" i="5" s="1"/>
  <c r="D237" i="5" s="1"/>
  <c r="D238" i="5" s="1"/>
  <c r="D239" i="5" s="1"/>
  <c r="D240" i="5" s="1"/>
  <c r="D241" i="5" s="1"/>
  <c r="D242" i="5" s="1"/>
  <c r="D243" i="5" s="1"/>
  <c r="D244" i="5" s="1"/>
  <c r="D245" i="5" s="1"/>
  <c r="D246" i="5" s="1"/>
  <c r="D247" i="5" s="1"/>
  <c r="D248" i="5" s="1"/>
  <c r="D249" i="5" s="1"/>
  <c r="D250" i="5" s="1"/>
  <c r="H63" i="5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38" i="3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D63" i="3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H140" i="5" l="1"/>
  <c r="H141" i="5" s="1"/>
  <c r="H142" i="5" s="1"/>
  <c r="H143" i="5" s="1"/>
  <c r="H144" i="5" s="1"/>
  <c r="H145" i="5" s="1"/>
  <c r="H146" i="5" s="1"/>
  <c r="H147" i="5" s="1"/>
  <c r="H148" i="5" s="1"/>
  <c r="H149" i="5" s="1"/>
  <c r="H150" i="5" s="1"/>
  <c r="H151" i="5" s="1"/>
  <c r="H152" i="5" s="1"/>
  <c r="H153" i="5" s="1"/>
  <c r="H154" i="5" s="1"/>
  <c r="H155" i="5" s="1"/>
  <c r="H156" i="5" s="1"/>
  <c r="H157" i="5" s="1"/>
  <c r="H158" i="5" s="1"/>
  <c r="H159" i="5" s="1"/>
  <c r="H160" i="5" s="1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H186" i="5" s="1"/>
  <c r="H187" i="5" s="1"/>
  <c r="H188" i="5" s="1"/>
  <c r="H189" i="5" s="1"/>
  <c r="H190" i="5" s="1"/>
  <c r="H191" i="5" s="1"/>
  <c r="H192" i="5" s="1"/>
  <c r="H193" i="5" s="1"/>
  <c r="H194" i="5" s="1"/>
  <c r="H195" i="5" s="1"/>
  <c r="H196" i="5" s="1"/>
  <c r="H197" i="5" s="1"/>
  <c r="H198" i="5" s="1"/>
  <c r="H199" i="5" s="1"/>
  <c r="H200" i="5" s="1"/>
  <c r="H201" i="5" s="1"/>
  <c r="H202" i="5" s="1"/>
  <c r="H203" i="5" s="1"/>
  <c r="H204" i="5" s="1"/>
  <c r="H205" i="5" s="1"/>
  <c r="H206" i="5" s="1"/>
  <c r="H207" i="5" s="1"/>
  <c r="H208" i="5" s="1"/>
  <c r="H209" i="5" s="1"/>
  <c r="H210" i="5" s="1"/>
  <c r="H211" i="5" s="1"/>
  <c r="H212" i="5" s="1"/>
  <c r="H213" i="5" s="1"/>
  <c r="H214" i="5" s="1"/>
  <c r="H215" i="5" s="1"/>
  <c r="H216" i="5" s="1"/>
  <c r="H217" i="5" s="1"/>
  <c r="H218" i="5" s="1"/>
  <c r="H219" i="5" s="1"/>
  <c r="H220" i="5" s="1"/>
  <c r="H221" i="5" s="1"/>
  <c r="H222" i="5" s="1"/>
  <c r="H223" i="5" s="1"/>
  <c r="H224" i="5" s="1"/>
  <c r="H225" i="5" s="1"/>
  <c r="H226" i="5" s="1"/>
  <c r="H227" i="5" s="1"/>
  <c r="H228" i="5" s="1"/>
  <c r="H128" i="3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D128" i="3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H229" i="5" l="1"/>
  <c r="H230" i="5" s="1"/>
  <c r="H231" i="5" s="1"/>
  <c r="H232" i="5" s="1"/>
  <c r="H233" i="5" s="1"/>
  <c r="H234" i="5" s="1"/>
  <c r="H235" i="5" s="1"/>
  <c r="H236" i="5" s="1"/>
  <c r="H237" i="5" s="1"/>
  <c r="H238" i="5" s="1"/>
  <c r="H239" i="5" s="1"/>
  <c r="H240" i="5" s="1"/>
  <c r="H241" i="5" s="1"/>
  <c r="H242" i="5" s="1"/>
  <c r="H243" i="5" s="1"/>
  <c r="H244" i="5" s="1"/>
  <c r="H245" i="5" s="1"/>
  <c r="H246" i="5" s="1"/>
  <c r="H247" i="5" s="1"/>
  <c r="H248" i="5" s="1"/>
  <c r="H249" i="5" s="1"/>
  <c r="H250" i="5" s="1"/>
  <c r="L4" i="5" s="1"/>
  <c r="H140" i="3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H164" i="3" s="1"/>
  <c r="H165" i="3" s="1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02" i="3" s="1"/>
  <c r="H203" i="3" s="1"/>
  <c r="H204" i="3" s="1"/>
  <c r="H205" i="3" s="1"/>
  <c r="H206" i="3" s="1"/>
  <c r="H207" i="3" s="1"/>
  <c r="H208" i="3" s="1"/>
  <c r="H209" i="3" s="1"/>
  <c r="H210" i="3" s="1"/>
  <c r="D140" i="3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H211" i="3" l="1"/>
  <c r="H212" i="3" s="1"/>
  <c r="H213" i="3" s="1"/>
  <c r="H214" i="3" s="1"/>
  <c r="H215" i="3" s="1"/>
  <c r="H216" i="3" s="1"/>
  <c r="H217" i="3" s="1"/>
  <c r="H218" i="3" s="1"/>
  <c r="H219" i="3" s="1"/>
  <c r="H220" i="3" s="1"/>
  <c r="H221" i="3" s="1"/>
  <c r="H222" i="3" s="1"/>
  <c r="H223" i="3" s="1"/>
  <c r="H224" i="3" s="1"/>
  <c r="H225" i="3" s="1"/>
  <c r="H226" i="3" s="1"/>
  <c r="H227" i="3" s="1"/>
  <c r="H228" i="3" s="1"/>
  <c r="D211" i="3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H229" i="3" l="1"/>
  <c r="H230" i="3" s="1"/>
  <c r="H231" i="3" s="1"/>
  <c r="H232" i="3" s="1"/>
  <c r="H233" i="3" s="1"/>
  <c r="H234" i="3" s="1"/>
  <c r="H235" i="3" s="1"/>
  <c r="H236" i="3" s="1"/>
  <c r="H237" i="3" s="1"/>
  <c r="H238" i="3" s="1"/>
  <c r="H239" i="3" s="1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D229" i="3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L4" i="3" l="1"/>
</calcChain>
</file>

<file path=xl/sharedStrings.xml><?xml version="1.0" encoding="utf-8"?>
<sst xmlns="http://schemas.openxmlformats.org/spreadsheetml/2006/main" count="57" uniqueCount="17">
  <si>
    <t>Var%</t>
  </si>
  <si>
    <t>Bovespa</t>
  </si>
  <si>
    <t>CDI</t>
  </si>
  <si>
    <t>Aporte RF</t>
  </si>
  <si>
    <t>Aporte RV</t>
  </si>
  <si>
    <t>*</t>
  </si>
  <si>
    <t>Resultado</t>
  </si>
  <si>
    <t>Data</t>
  </si>
  <si>
    <t>BOVESPA</t>
  </si>
  <si>
    <t>Bovespa +15%</t>
  </si>
  <si>
    <t>CDI e IBOV +15%</t>
  </si>
  <si>
    <t>Estrategia</t>
  </si>
  <si>
    <t>Simulação de Rentabiidade ao longo dos anos sem aplicar giro algum separadamente entre CDI e BOVESPA</t>
  </si>
  <si>
    <t>Oscilação</t>
  </si>
  <si>
    <t>Patrimonio</t>
  </si>
  <si>
    <t>Simulação de Rentabiidade aplicando giro</t>
  </si>
  <si>
    <t>Simulação de Rentabiidade ao longo dos anos aplicando giro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</si>
</sst>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Helvetica Neue"/>
      <family val="2"/>
    </font>
    <font>
      <sz val="10"/>
      <color rgb="FF000000"/>
      <name val="Helvetica Neue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333333"/>
      <name val="Arial"/>
      <family val="2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3"/>
    <xf numFmtId="44" fontId="0" fillId="0" borderId="0" xfId="4" applyFont="1"/>
    <xf numFmtId="10" fontId="6" fillId="0" borderId="0" xfId="3" applyNumberFormat="1" applyFont="1"/>
    <xf numFmtId="0" fontId="3" fillId="2" borderId="0" xfId="3" applyFill="1"/>
    <xf numFmtId="0" fontId="3" fillId="3" borderId="0" xfId="3" applyFill="1"/>
    <xf numFmtId="10" fontId="6" fillId="2" borderId="0" xfId="3" applyNumberFormat="1" applyFont="1" applyFill="1"/>
    <xf numFmtId="10" fontId="6" fillId="3" borderId="0" xfId="3" applyNumberFormat="1" applyFont="1" applyFill="1"/>
    <xf numFmtId="0" fontId="3" fillId="4" borderId="0" xfId="3" applyFill="1"/>
    <xf numFmtId="10" fontId="6" fillId="4" borderId="0" xfId="3" applyNumberFormat="1" applyFont="1" applyFill="1"/>
    <xf numFmtId="164" fontId="3" fillId="0" borderId="0" xfId="3" applyNumberFormat="1"/>
    <xf numFmtId="0" fontId="3" fillId="0" borderId="1" xfId="3" applyBorder="1"/>
    <xf numFmtId="164" fontId="3" fillId="0" borderId="1" xfId="3" applyNumberFormat="1" applyBorder="1"/>
    <xf numFmtId="0" fontId="3" fillId="0" borderId="1" xfId="3" applyBorder="1" applyAlignment="1">
      <alignment horizontal="center"/>
    </xf>
    <xf numFmtId="164" fontId="3" fillId="0" borderId="0" xfId="1" applyFont="1"/>
    <xf numFmtId="10" fontId="3" fillId="0" borderId="0" xfId="2" applyNumberFormat="1" applyFont="1"/>
    <xf numFmtId="0" fontId="3" fillId="0" borderId="1" xfId="3" applyFill="1" applyBorder="1"/>
    <xf numFmtId="44" fontId="0" fillId="0" borderId="1" xfId="4" applyFont="1" applyFill="1" applyBorder="1"/>
    <xf numFmtId="0" fontId="3" fillId="0" borderId="0" xfId="3" applyFill="1"/>
    <xf numFmtId="0" fontId="4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3" fillId="0" borderId="0" xfId="3" applyFill="1" applyAlignment="1">
      <alignment horizontal="center" vertical="center"/>
    </xf>
    <xf numFmtId="164" fontId="3" fillId="0" borderId="0" xfId="1" applyFont="1" applyFill="1"/>
    <xf numFmtId="0" fontId="4" fillId="0" borderId="1" xfId="3" applyFont="1" applyFill="1" applyBorder="1"/>
    <xf numFmtId="0" fontId="5" fillId="0" borderId="1" xfId="3" applyFont="1" applyFill="1" applyBorder="1"/>
    <xf numFmtId="0" fontId="7" fillId="0" borderId="1" xfId="3" applyFont="1" applyFill="1" applyBorder="1"/>
    <xf numFmtId="10" fontId="0" fillId="0" borderId="1" xfId="5" applyNumberFormat="1" applyFont="1" applyFill="1" applyBorder="1"/>
    <xf numFmtId="10" fontId="6" fillId="0" borderId="1" xfId="3" applyNumberFormat="1" applyFont="1" applyFill="1" applyBorder="1"/>
    <xf numFmtId="9" fontId="3" fillId="0" borderId="0" xfId="2" applyFont="1" applyFill="1"/>
    <xf numFmtId="0" fontId="8" fillId="0" borderId="1" xfId="3" applyFont="1" applyFill="1" applyBorder="1"/>
    <xf numFmtId="0" fontId="9" fillId="0" borderId="1" xfId="3" applyFont="1" applyFill="1" applyBorder="1"/>
    <xf numFmtId="44" fontId="0" fillId="0" borderId="0" xfId="4" applyFont="1" applyFill="1"/>
    <xf numFmtId="164" fontId="3" fillId="0" borderId="2" xfId="1" applyFont="1" applyBorder="1"/>
    <xf numFmtId="9" fontId="3" fillId="0" borderId="1" xfId="2" applyFont="1" applyBorder="1"/>
    <xf numFmtId="164" fontId="0" fillId="0" borderId="0" xfId="1" applyFont="1"/>
    <xf numFmtId="0" fontId="2" fillId="0" borderId="1" xfId="0" applyFont="1" applyBorder="1" applyAlignment="1">
      <alignment horizontal="center" vertical="center"/>
    </xf>
    <xf numFmtId="17" fontId="3" fillId="0" borderId="1" xfId="3" applyNumberFormat="1" applyFill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0" fillId="0" borderId="0" xfId="0" applyNumberFormat="1"/>
    <xf numFmtId="0" fontId="4" fillId="0" borderId="1" xfId="3" applyFont="1" applyBorder="1"/>
    <xf numFmtId="44" fontId="0" fillId="0" borderId="1" xfId="4" applyFont="1" applyBorder="1"/>
    <xf numFmtId="17" fontId="3" fillId="0" borderId="1" xfId="3" applyNumberFormat="1" applyBorder="1"/>
    <xf numFmtId="0" fontId="7" fillId="0" borderId="1" xfId="3" applyFont="1" applyBorder="1"/>
    <xf numFmtId="10" fontId="0" fillId="0" borderId="1" xfId="5" applyNumberFormat="1" applyFont="1" applyBorder="1"/>
    <xf numFmtId="0" fontId="8" fillId="0" borderId="1" xfId="3" applyFont="1" applyBorder="1"/>
    <xf numFmtId="17" fontId="3" fillId="2" borderId="1" xfId="3" applyNumberFormat="1" applyFill="1" applyBorder="1"/>
    <xf numFmtId="0" fontId="7" fillId="2" borderId="1" xfId="3" applyFont="1" applyFill="1" applyBorder="1"/>
    <xf numFmtId="10" fontId="0" fillId="2" borderId="1" xfId="5" applyNumberFormat="1" applyFont="1" applyFill="1" applyBorder="1"/>
    <xf numFmtId="44" fontId="0" fillId="2" borderId="1" xfId="4" applyFont="1" applyFill="1" applyBorder="1"/>
    <xf numFmtId="17" fontId="3" fillId="4" borderId="1" xfId="3" applyNumberFormat="1" applyFill="1" applyBorder="1"/>
    <xf numFmtId="0" fontId="7" fillId="4" borderId="1" xfId="3" applyFont="1" applyFill="1" applyBorder="1"/>
    <xf numFmtId="10" fontId="0" fillId="4" borderId="1" xfId="5" applyNumberFormat="1" applyFont="1" applyFill="1" applyBorder="1"/>
    <xf numFmtId="44" fontId="0" fillId="4" borderId="1" xfId="4" applyFont="1" applyFill="1" applyBorder="1"/>
    <xf numFmtId="17" fontId="3" fillId="3" borderId="1" xfId="3" applyNumberFormat="1" applyFill="1" applyBorder="1"/>
    <xf numFmtId="0" fontId="7" fillId="3" borderId="1" xfId="3" applyFont="1" applyFill="1" applyBorder="1"/>
    <xf numFmtId="10" fontId="0" fillId="3" borderId="1" xfId="5" applyNumberFormat="1" applyFont="1" applyFill="1" applyBorder="1"/>
    <xf numFmtId="44" fontId="0" fillId="3" borderId="1" xfId="4" applyFont="1" applyFill="1" applyBorder="1"/>
    <xf numFmtId="0" fontId="9" fillId="0" borderId="1" xfId="3" applyFont="1" applyBorder="1"/>
    <xf numFmtId="10" fontId="6" fillId="0" borderId="1" xfId="3" applyNumberFormat="1" applyFont="1" applyBorder="1"/>
    <xf numFmtId="10" fontId="6" fillId="2" borderId="1" xfId="3" applyNumberFormat="1" applyFont="1" applyFill="1" applyBorder="1"/>
    <xf numFmtId="44" fontId="3" fillId="5" borderId="1" xfId="3" applyNumberFormat="1" applyFill="1" applyBorder="1"/>
    <xf numFmtId="0" fontId="3" fillId="5" borderId="1" xfId="3" applyFill="1" applyBorder="1"/>
    <xf numFmtId="0" fontId="4" fillId="0" borderId="1" xfId="3" applyFont="1" applyFill="1" applyBorder="1" applyAlignment="1">
      <alignment horizontal="center"/>
    </xf>
    <xf numFmtId="0" fontId="10" fillId="0" borderId="7" xfId="3" applyFont="1" applyFill="1" applyBorder="1"/>
    <xf numFmtId="0" fontId="3" fillId="0" borderId="8" xfId="3" applyFill="1" applyBorder="1"/>
    <xf numFmtId="44" fontId="0" fillId="0" borderId="9" xfId="4" applyFont="1" applyFill="1" applyBorder="1"/>
    <xf numFmtId="0" fontId="4" fillId="0" borderId="10" xfId="3" applyFont="1" applyFill="1" applyBorder="1" applyAlignment="1">
      <alignment horizontal="center" vertical="center"/>
    </xf>
    <xf numFmtId="44" fontId="2" fillId="0" borderId="11" xfId="4" applyFont="1" applyFill="1" applyBorder="1" applyAlignment="1">
      <alignment horizontal="center" vertical="center"/>
    </xf>
    <xf numFmtId="0" fontId="4" fillId="0" borderId="10" xfId="3" applyFont="1" applyFill="1" applyBorder="1"/>
    <xf numFmtId="44" fontId="0" fillId="0" borderId="11" xfId="4" applyFont="1" applyFill="1" applyBorder="1"/>
    <xf numFmtId="17" fontId="3" fillId="0" borderId="10" xfId="3" applyNumberFormat="1" applyFill="1" applyBorder="1"/>
    <xf numFmtId="17" fontId="3" fillId="0" borderId="12" xfId="3" applyNumberFormat="1" applyFill="1" applyBorder="1"/>
    <xf numFmtId="0" fontId="9" fillId="0" borderId="13" xfId="3" applyFont="1" applyFill="1" applyBorder="1"/>
    <xf numFmtId="10" fontId="0" fillId="0" borderId="13" xfId="5" applyNumberFormat="1" applyFont="1" applyFill="1" applyBorder="1"/>
    <xf numFmtId="44" fontId="0" fillId="0" borderId="14" xfId="4" applyFont="1" applyFill="1" applyBorder="1"/>
    <xf numFmtId="0" fontId="4" fillId="0" borderId="4" xfId="3" applyFont="1" applyFill="1" applyBorder="1" applyAlignment="1"/>
    <xf numFmtId="0" fontId="4" fillId="0" borderId="5" xfId="3" applyFont="1" applyFill="1" applyBorder="1" applyAlignment="1"/>
    <xf numFmtId="0" fontId="4" fillId="0" borderId="6" xfId="3" applyFont="1" applyFill="1" applyBorder="1" applyAlignment="1"/>
    <xf numFmtId="0" fontId="3" fillId="0" borderId="5" xfId="3" applyFill="1" applyBorder="1"/>
    <xf numFmtId="0" fontId="3" fillId="0" borderId="6" xfId="3" applyFill="1" applyBorder="1"/>
    <xf numFmtId="0" fontId="3" fillId="0" borderId="2" xfId="3" applyFill="1" applyBorder="1"/>
    <xf numFmtId="10" fontId="6" fillId="0" borderId="2" xfId="3" applyNumberFormat="1" applyFont="1" applyFill="1" applyBorder="1"/>
    <xf numFmtId="0" fontId="3" fillId="0" borderId="9" xfId="3" applyFill="1" applyBorder="1"/>
    <xf numFmtId="10" fontId="6" fillId="0" borderId="13" xfId="3" applyNumberFormat="1" applyFont="1" applyFill="1" applyBorder="1"/>
    <xf numFmtId="44" fontId="2" fillId="0" borderId="15" xfId="4" applyFont="1" applyFill="1" applyBorder="1" applyAlignment="1">
      <alignment horizontal="center" vertical="center"/>
    </xf>
    <xf numFmtId="0" fontId="10" fillId="0" borderId="16" xfId="3" applyFont="1" applyFill="1" applyBorder="1"/>
    <xf numFmtId="0" fontId="3" fillId="0" borderId="17" xfId="3" applyFill="1" applyBorder="1"/>
    <xf numFmtId="44" fontId="0" fillId="0" borderId="18" xfId="4" applyFont="1" applyFill="1" applyBorder="1"/>
    <xf numFmtId="0" fontId="4" fillId="0" borderId="19" xfId="3" applyFont="1" applyFill="1" applyBorder="1"/>
    <xf numFmtId="0" fontId="5" fillId="0" borderId="19" xfId="3" applyFont="1" applyFill="1" applyBorder="1"/>
    <xf numFmtId="44" fontId="0" fillId="0" borderId="19" xfId="4" applyFont="1" applyFill="1" applyBorder="1"/>
    <xf numFmtId="0" fontId="4" fillId="0" borderId="20" xfId="3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horizontal="center" vertical="center"/>
    </xf>
    <xf numFmtId="0" fontId="4" fillId="0" borderId="21" xfId="3" applyFont="1" applyFill="1" applyBorder="1" applyAlignment="1">
      <alignment horizontal="center" vertical="center"/>
    </xf>
    <xf numFmtId="44" fontId="2" fillId="0" borderId="22" xfId="4" applyFont="1" applyFill="1" applyBorder="1" applyAlignment="1">
      <alignment horizontal="center" vertical="center"/>
    </xf>
    <xf numFmtId="0" fontId="3" fillId="0" borderId="18" xfId="3" applyFill="1" applyBorder="1"/>
    <xf numFmtId="0" fontId="4" fillId="0" borderId="22" xfId="3" applyFont="1" applyFill="1" applyBorder="1" applyAlignment="1">
      <alignment horizontal="center" vertical="center"/>
    </xf>
    <xf numFmtId="0" fontId="3" fillId="5" borderId="0" xfId="3" applyFill="1"/>
    <xf numFmtId="0" fontId="4" fillId="0" borderId="1" xfId="3" applyFont="1" applyBorder="1" applyAlignment="1">
      <alignment horizontal="center"/>
    </xf>
  </cellXfs>
  <cellStyles count="6">
    <cellStyle name="Moeda" xfId="1" builtinId="4"/>
    <cellStyle name="Moeda 2" xfId="4" xr:uid="{84C68927-81B2-4B1C-B450-46DE92AF7FA6}"/>
    <cellStyle name="Normal" xfId="0" builtinId="0"/>
    <cellStyle name="Normal 2" xfId="3" xr:uid="{252DD1A6-6518-47AC-B3EC-4CCD447F8466}"/>
    <cellStyle name="Porcentagem" xfId="2" builtinId="5"/>
    <cellStyle name="Porcentagem 2" xfId="5" xr:uid="{92EA879F-A43C-41E0-B616-CAF4D316EC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CDI x Bovespa (Aportes</a:t>
            </a:r>
            <a:r>
              <a:rPr lang="pt-BR" baseline="0"/>
              <a:t> 3k</a:t>
            </a:r>
            <a:r>
              <a:rPr lang="pt-BR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Planilha7!$B$1</c:f>
              <c:strCache>
                <c:ptCount val="1"/>
                <c:pt idx="0">
                  <c:v>CDI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Planilha7!$A$2:$A$247</c:f>
              <c:numCache>
                <c:formatCode>mmm\-yy</c:formatCode>
                <c:ptCount val="246"/>
                <c:pt idx="0">
                  <c:v>36161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  <c:pt idx="231">
                  <c:v>43160</c:v>
                </c:pt>
                <c:pt idx="232">
                  <c:v>43191</c:v>
                </c:pt>
                <c:pt idx="233">
                  <c:v>43221</c:v>
                </c:pt>
                <c:pt idx="234">
                  <c:v>43252</c:v>
                </c:pt>
                <c:pt idx="235">
                  <c:v>43282</c:v>
                </c:pt>
                <c:pt idx="236">
                  <c:v>43313</c:v>
                </c:pt>
                <c:pt idx="237">
                  <c:v>43344</c:v>
                </c:pt>
                <c:pt idx="238">
                  <c:v>43374</c:v>
                </c:pt>
                <c:pt idx="239">
                  <c:v>43405</c:v>
                </c:pt>
                <c:pt idx="240">
                  <c:v>43435</c:v>
                </c:pt>
                <c:pt idx="241">
                  <c:v>43466</c:v>
                </c:pt>
                <c:pt idx="242">
                  <c:v>43497</c:v>
                </c:pt>
                <c:pt idx="243">
                  <c:v>43525</c:v>
                </c:pt>
                <c:pt idx="244">
                  <c:v>43556</c:v>
                </c:pt>
                <c:pt idx="245">
                  <c:v>43586</c:v>
                </c:pt>
              </c:numCache>
            </c:numRef>
          </c:cat>
          <c:val>
            <c:numRef>
              <c:f>Planilha7!$B$2:$B$247</c:f>
              <c:numCache>
                <c:formatCode>_-"R$"* #,##0.00_-;\-"R$"* #,##0.00_-;_-"R$"* "-"??_-;_-@_-</c:formatCode>
                <c:ptCount val="246"/>
                <c:pt idx="0">
                  <c:v>1000</c:v>
                </c:pt>
                <c:pt idx="1">
                  <c:v>1021.7</c:v>
                </c:pt>
                <c:pt idx="2">
                  <c:v>4116.2099500000004</c:v>
                </c:pt>
                <c:pt idx="3">
                  <c:v>7349.6216363599997</c:v>
                </c:pt>
                <c:pt idx="4">
                  <c:v>10585.593009669006</c:v>
                </c:pt>
                <c:pt idx="5">
                  <c:v>13851.87063265852</c:v>
                </c:pt>
                <c:pt idx="6">
                  <c:v>17128.241311034119</c:v>
                </c:pt>
                <c:pt idx="7">
                  <c:v>20454.318820272871</c:v>
                </c:pt>
                <c:pt idx="8">
                  <c:v>23817.8607619871</c:v>
                </c:pt>
                <c:pt idx="9">
                  <c:v>27212.083315188309</c:v>
                </c:pt>
                <c:pt idx="10">
                  <c:v>30629.010064937909</c:v>
                </c:pt>
                <c:pt idx="11">
                  <c:v>34089.727502827562</c:v>
                </c:pt>
                <c:pt idx="12">
                  <c:v>37675.745197372242</c:v>
                </c:pt>
                <c:pt idx="13">
                  <c:v>41261.4759282144</c:v>
                </c:pt>
                <c:pt idx="14">
                  <c:v>44898.841181580683</c:v>
                </c:pt>
                <c:pt idx="15">
                  <c:v>48588.584494595445</c:v>
                </c:pt>
                <c:pt idx="16">
                  <c:v>52248.918376126261</c:v>
                </c:pt>
                <c:pt idx="17">
                  <c:v>56072.127259930538</c:v>
                </c:pt>
                <c:pt idx="18">
                  <c:v>59893.22982884357</c:v>
                </c:pt>
                <c:pt idx="19">
                  <c:v>63710.841816618529</c:v>
                </c:pt>
                <c:pt idx="20">
                  <c:v>67644.793602051184</c:v>
                </c:pt>
                <c:pt idx="21">
                  <c:v>71506.660083996205</c:v>
                </c:pt>
                <c:pt idx="22">
                  <c:v>75460.345333071353</c:v>
                </c:pt>
                <c:pt idx="23">
                  <c:v>79409.71551160152</c:v>
                </c:pt>
                <c:pt idx="24">
                  <c:v>83390.391126189585</c:v>
                </c:pt>
                <c:pt idx="25">
                  <c:v>87478.910054379565</c:v>
                </c:pt>
                <c:pt idx="26">
                  <c:v>91392.747045928802</c:v>
                </c:pt>
                <c:pt idx="27">
                  <c:v>95572.656384002912</c:v>
                </c:pt>
                <c:pt idx="28">
                  <c:v>99735.813729334142</c:v>
                </c:pt>
                <c:pt idx="29">
                  <c:v>104102.2000519343</c:v>
                </c:pt>
                <c:pt idx="30">
                  <c:v>108462.39799259386</c:v>
                </c:pt>
                <c:pt idx="31">
                  <c:v>113134.33396248276</c:v>
                </c:pt>
                <c:pt idx="32">
                  <c:v>117992.48330588249</c:v>
                </c:pt>
                <c:pt idx="33">
                  <c:v>122589.58408552015</c:v>
                </c:pt>
                <c:pt idx="34">
                  <c:v>127523.66368043717</c:v>
                </c:pt>
                <c:pt idx="35">
                  <c:v>132337.94260559525</c:v>
                </c:pt>
                <c:pt idx="36">
                  <c:v>137219.14000781302</c:v>
                </c:pt>
                <c:pt idx="37">
                  <c:v>142364.49284993258</c:v>
                </c:pt>
                <c:pt idx="38">
                  <c:v>147181.54901055672</c:v>
                </c:pt>
                <c:pt idx="39">
                  <c:v>152239.03623200135</c:v>
                </c:pt>
                <c:pt idx="40">
                  <c:v>157536.57396823497</c:v>
                </c:pt>
                <c:pt idx="41">
                  <c:v>162784.08600379026</c:v>
                </c:pt>
                <c:pt idx="42">
                  <c:v>167955.85753043994</c:v>
                </c:pt>
                <c:pt idx="43">
                  <c:v>173588.57773640874</c:v>
                </c:pt>
                <c:pt idx="44">
                  <c:v>179149.11211358666</c:v>
                </c:pt>
                <c:pt idx="45">
                  <c:v>184662.76986075417</c:v>
                </c:pt>
                <c:pt idx="46">
                  <c:v>190740.43928647053</c:v>
                </c:pt>
                <c:pt idx="47">
                  <c:v>196704.66800755356</c:v>
                </c:pt>
                <c:pt idx="48">
                  <c:v>203159.55876408424</c:v>
                </c:pt>
                <c:pt idx="49">
                  <c:v>210220.90207173672</c:v>
                </c:pt>
                <c:pt idx="50">
                  <c:v>217122.84457964951</c:v>
                </c:pt>
                <c:pt idx="51">
                  <c:v>224019.01892870932</c:v>
                </c:pt>
                <c:pt idx="52">
                  <c:v>231264.27458267618</c:v>
                </c:pt>
                <c:pt idx="53">
                  <c:v>238855.85436449666</c:v>
                </c:pt>
                <c:pt idx="54">
                  <c:v>246330.18767023983</c:v>
                </c:pt>
                <c:pt idx="55">
                  <c:v>254516.2555737808</c:v>
                </c:pt>
                <c:pt idx="56">
                  <c:v>262048.54167187936</c:v>
                </c:pt>
                <c:pt idx="57">
                  <c:v>269474.8523177997</c:v>
                </c:pt>
                <c:pt idx="58">
                  <c:v>276916.19241057982</c:v>
                </c:pt>
                <c:pt idx="59">
                  <c:v>283667.06938888162</c:v>
                </c:pt>
                <c:pt idx="60">
                  <c:v>290594.40823950933</c:v>
                </c:pt>
                <c:pt idx="61">
                  <c:v>297293.69778332714</c:v>
                </c:pt>
                <c:pt idx="62">
                  <c:v>303536.86971938703</c:v>
                </c:pt>
                <c:pt idx="63">
                  <c:v>310736.42483454267</c:v>
                </c:pt>
                <c:pt idx="64">
                  <c:v>317407.14100510685</c:v>
                </c:pt>
                <c:pt idx="65">
                  <c:v>324316.10812536918</c:v>
                </c:pt>
                <c:pt idx="66">
                  <c:v>331309.36464449868</c:v>
                </c:pt>
                <c:pt idx="67">
                  <c:v>338588.52451194823</c:v>
                </c:pt>
                <c:pt idx="68">
                  <c:v>345995.01647815231</c:v>
                </c:pt>
                <c:pt idx="69">
                  <c:v>353322.55468248139</c:v>
                </c:pt>
                <c:pt idx="70">
                  <c:v>360634.05759413942</c:v>
                </c:pt>
                <c:pt idx="71">
                  <c:v>368179.48331406614</c:v>
                </c:pt>
                <c:pt idx="72">
                  <c:v>376672.93966711429</c:v>
                </c:pt>
                <c:pt idx="73">
                  <c:v>384912.42623452051</c:v>
                </c:pt>
                <c:pt idx="74">
                  <c:v>392644.95783458167</c:v>
                </c:pt>
                <c:pt idx="75">
                  <c:v>401658.76119366736</c:v>
                </c:pt>
                <c:pt idx="76">
                  <c:v>410364.44972649805</c:v>
                </c:pt>
                <c:pt idx="77">
                  <c:v>419564.91647239547</c:v>
                </c:pt>
                <c:pt idx="78">
                  <c:v>429241.44215265935</c:v>
                </c:pt>
                <c:pt idx="79">
                  <c:v>438768.28792916448</c:v>
                </c:pt>
                <c:pt idx="80">
                  <c:v>449057.46467999567</c:v>
                </c:pt>
                <c:pt idx="81">
                  <c:v>458838.32665019558</c:v>
                </c:pt>
                <c:pt idx="82">
                  <c:v>468304.06322329835</c:v>
                </c:pt>
                <c:pt idx="83">
                  <c:v>477808.05929577991</c:v>
                </c:pt>
                <c:pt idx="84">
                  <c:v>487875.93776742782</c:v>
                </c:pt>
                <c:pt idx="85">
                  <c:v>497895.463677502</c:v>
                </c:pt>
                <c:pt idx="86">
                  <c:v>506605.67196342559</c:v>
                </c:pt>
                <c:pt idx="87">
                  <c:v>516842.07250530622</c:v>
                </c:pt>
                <c:pt idx="88">
                  <c:v>525456.3668883635</c:v>
                </c:pt>
                <c:pt idx="89">
                  <c:v>535220.60838453448</c:v>
                </c:pt>
                <c:pt idx="90">
                  <c:v>544571.61156347196</c:v>
                </c:pt>
                <c:pt idx="91">
                  <c:v>553978.19941876456</c:v>
                </c:pt>
                <c:pt idx="92">
                  <c:v>563940.42691149912</c:v>
                </c:pt>
                <c:pt idx="93">
                  <c:v>572893.3013940698</c:v>
                </c:pt>
                <c:pt idx="94">
                  <c:v>582170.53837926511</c:v>
                </c:pt>
                <c:pt idx="95">
                  <c:v>591139.27787073364</c:v>
                </c:pt>
                <c:pt idx="96">
                  <c:v>599961.84279386688</c:v>
                </c:pt>
                <c:pt idx="97">
                  <c:v>609473.83069604065</c:v>
                </c:pt>
                <c:pt idx="98">
                  <c:v>617802.3530230961</c:v>
                </c:pt>
                <c:pt idx="99">
                  <c:v>627320.77772983862</c:v>
                </c:pt>
                <c:pt idx="100">
                  <c:v>636245.79304049921</c:v>
                </c:pt>
                <c:pt idx="101">
                  <c:v>645766.10012951226</c:v>
                </c:pt>
                <c:pt idx="102">
                  <c:v>654604.99503067776</c:v>
                </c:pt>
                <c:pt idx="103">
                  <c:v>663983.76348247542</c:v>
                </c:pt>
                <c:pt idx="104">
                  <c:v>673586.90274095198</c:v>
                </c:pt>
                <c:pt idx="105">
                  <c:v>681999.59796287958</c:v>
                </c:pt>
                <c:pt idx="106">
                  <c:v>691301.59426413814</c:v>
                </c:pt>
                <c:pt idx="107">
                  <c:v>700133.72765595687</c:v>
                </c:pt>
                <c:pt idx="108">
                  <c:v>709040.05096826691</c:v>
                </c:pt>
                <c:pt idx="109">
                  <c:v>718602.21207799041</c:v>
                </c:pt>
                <c:pt idx="110">
                  <c:v>727337.50645958632</c:v>
                </c:pt>
                <c:pt idx="111">
                  <c:v>736459.92577623704</c:v>
                </c:pt>
                <c:pt idx="112">
                  <c:v>746100.27590970765</c:v>
                </c:pt>
                <c:pt idx="113">
                  <c:v>755624.93931288121</c:v>
                </c:pt>
                <c:pt idx="114">
                  <c:v>765818.22098744591</c:v>
                </c:pt>
                <c:pt idx="115">
                  <c:v>776998.44685875229</c:v>
                </c:pt>
                <c:pt idx="116">
                  <c:v>787898.27112853772</c:v>
                </c:pt>
                <c:pt idx="117">
                  <c:v>799584.70684034238</c:v>
                </c:pt>
                <c:pt idx="118">
                  <c:v>812006.24871394108</c:v>
                </c:pt>
                <c:pt idx="119">
                  <c:v>823123.71095113188</c:v>
                </c:pt>
                <c:pt idx="120">
                  <c:v>835301.94537979888</c:v>
                </c:pt>
                <c:pt idx="121">
                  <c:v>847042.91976427403</c:v>
                </c:pt>
                <c:pt idx="122">
                  <c:v>857291.235741104</c:v>
                </c:pt>
                <c:pt idx="123">
                  <c:v>868605.95053454174</c:v>
                </c:pt>
                <c:pt idx="124">
                  <c:v>878889.08985720843</c:v>
                </c:pt>
                <c:pt idx="125">
                  <c:v>888647.88784187404</c:v>
                </c:pt>
                <c:pt idx="126">
                  <c:v>898347.73007111787</c:v>
                </c:pt>
                <c:pt idx="127">
                  <c:v>908414.29627487552</c:v>
                </c:pt>
                <c:pt idx="128">
                  <c:v>917715.81471932004</c:v>
                </c:pt>
                <c:pt idx="129">
                  <c:v>927082.56457810418</c:v>
                </c:pt>
                <c:pt idx="130">
                  <c:v>936511.29526446806</c:v>
                </c:pt>
                <c:pt idx="131">
                  <c:v>945702.67470026098</c:v>
                </c:pt>
                <c:pt idx="132">
                  <c:v>955569.38465974154</c:v>
                </c:pt>
                <c:pt idx="133">
                  <c:v>964878.68834957201</c:v>
                </c:pt>
                <c:pt idx="134">
                  <c:v>973613.36957804323</c:v>
                </c:pt>
                <c:pt idx="135">
                  <c:v>984005.35617237934</c:v>
                </c:pt>
                <c:pt idx="136">
                  <c:v>993558.08473200782</c:v>
                </c:pt>
                <c:pt idx="137">
                  <c:v>1004032.2703674979</c:v>
                </c:pt>
                <c:pt idx="138">
                  <c:v>1014995.8815615642</c:v>
                </c:pt>
                <c:pt idx="139">
                  <c:v>1026742.502175941</c:v>
                </c:pt>
                <c:pt idx="140">
                  <c:v>1038869.1099727264</c:v>
                </c:pt>
                <c:pt idx="141">
                  <c:v>1050667.6946064462</c:v>
                </c:pt>
                <c:pt idx="142">
                  <c:v>1062156.0415541958</c:v>
                </c:pt>
                <c:pt idx="143">
                  <c:v>1073736.9386249564</c:v>
                </c:pt>
                <c:pt idx="144">
                  <c:v>1086719.3667829484</c:v>
                </c:pt>
                <c:pt idx="145">
                  <c:v>1099097.4916534822</c:v>
                </c:pt>
                <c:pt idx="146">
                  <c:v>1111381.5609231712</c:v>
                </c:pt>
                <c:pt idx="147">
                  <c:v>1124620.4987049333</c:v>
                </c:pt>
                <c:pt idx="148">
                  <c:v>1137078.9794480703</c:v>
                </c:pt>
                <c:pt idx="149">
                  <c:v>1151311.0375535926</c:v>
                </c:pt>
                <c:pt idx="150">
                  <c:v>1165307.0044973281</c:v>
                </c:pt>
                <c:pt idx="151">
                  <c:v>1179598.6916957947</c:v>
                </c:pt>
                <c:pt idx="152">
                  <c:v>1195279.6974668487</c:v>
                </c:pt>
                <c:pt idx="153">
                  <c:v>1209539.9317839448</c:v>
                </c:pt>
                <c:pt idx="154">
                  <c:v>1223218.7709631661</c:v>
                </c:pt>
                <c:pt idx="155">
                  <c:v>1236747.0853306558</c:v>
                </c:pt>
                <c:pt idx="156">
                  <c:v>1250961.837464557</c:v>
                </c:pt>
                <c:pt idx="157">
                  <c:v>1265063.1616116308</c:v>
                </c:pt>
                <c:pt idx="158">
                  <c:v>1277465.8499549809</c:v>
                </c:pt>
                <c:pt idx="159">
                  <c:v>1290815.8554201671</c:v>
                </c:pt>
                <c:pt idx="160">
                  <c:v>1302871.2725922528</c:v>
                </c:pt>
                <c:pt idx="161">
                  <c:v>1315435.4737927187</c:v>
                </c:pt>
                <c:pt idx="162">
                  <c:v>1326853.6842928852</c:v>
                </c:pt>
                <c:pt idx="163">
                  <c:v>1338835.5160765992</c:v>
                </c:pt>
                <c:pt idx="164">
                  <c:v>1351047.216894465</c:v>
                </c:pt>
                <c:pt idx="165">
                  <c:v>1361319.8044964052</c:v>
                </c:pt>
                <c:pt idx="166">
                  <c:v>1372603.9543493073</c:v>
                </c:pt>
                <c:pt idx="167">
                  <c:v>1383092.742276785</c:v>
                </c:pt>
                <c:pt idx="168">
                  <c:v>1393497.2497060276</c:v>
                </c:pt>
                <c:pt idx="169">
                  <c:v>1404689.1025728029</c:v>
                </c:pt>
                <c:pt idx="170">
                  <c:v>1414467.125601691</c:v>
                </c:pt>
                <c:pt idx="171">
                  <c:v>1425088.8463360511</c:v>
                </c:pt>
                <c:pt idx="172">
                  <c:v>1436668.8041248382</c:v>
                </c:pt>
                <c:pt idx="173">
                  <c:v>1448087.9872913603</c:v>
                </c:pt>
                <c:pt idx="174">
                  <c:v>1459676.9770881378</c:v>
                </c:pt>
                <c:pt idx="175">
                  <c:v>1473042.9688247615</c:v>
                </c:pt>
                <c:pt idx="176">
                  <c:v>1486311.7997588755</c:v>
                </c:pt>
                <c:pt idx="177">
                  <c:v>1499723.5785509897</c:v>
                </c:pt>
                <c:pt idx="178">
                  <c:v>1514794.9570574898</c:v>
                </c:pt>
                <c:pt idx="179">
                  <c:v>1528578.8902273832</c:v>
                </c:pt>
                <c:pt idx="180">
                  <c:v>1543529.8003078275</c:v>
                </c:pt>
                <c:pt idx="181">
                  <c:v>1559516.0110410124</c:v>
                </c:pt>
                <c:pt idx="182">
                  <c:v>1574744.2613434196</c:v>
                </c:pt>
                <c:pt idx="183">
                  <c:v>1589733.539985368</c:v>
                </c:pt>
                <c:pt idx="184">
                  <c:v>1605720.6892704088</c:v>
                </c:pt>
                <c:pt idx="185">
                  <c:v>1622526.7302257277</c:v>
                </c:pt>
                <c:pt idx="186">
                  <c:v>1638813.7857185926</c:v>
                </c:pt>
                <c:pt idx="187">
                  <c:v>1657253.4025594902</c:v>
                </c:pt>
                <c:pt idx="188">
                  <c:v>1674523.2805544888</c:v>
                </c:pt>
                <c:pt idx="189">
                  <c:v>1692629.3776958818</c:v>
                </c:pt>
                <c:pt idx="190">
                  <c:v>1711649.6840563524</c:v>
                </c:pt>
                <c:pt idx="191">
                  <c:v>1729015.0191093765</c:v>
                </c:pt>
                <c:pt idx="192">
                  <c:v>1748569.6186620239</c:v>
                </c:pt>
                <c:pt idx="193">
                  <c:v>1767846.9551282502</c:v>
                </c:pt>
                <c:pt idx="194">
                  <c:v>1785341.3374559751</c:v>
                </c:pt>
                <c:pt idx="195">
                  <c:v>1806870.3420533566</c:v>
                </c:pt>
                <c:pt idx="196">
                  <c:v>1827031.5326367065</c:v>
                </c:pt>
                <c:pt idx="197">
                  <c:v>1848035.3828547865</c:v>
                </c:pt>
                <c:pt idx="198">
                  <c:v>1870763.7179652529</c:v>
                </c:pt>
                <c:pt idx="199">
                  <c:v>1895823.5382168579</c:v>
                </c:pt>
                <c:pt idx="200">
                  <c:v>1919851.1100790715</c:v>
                </c:pt>
                <c:pt idx="201">
                  <c:v>1944144.7632720871</c:v>
                </c:pt>
                <c:pt idx="202">
                  <c:v>1968713.285814852</c:v>
                </c:pt>
                <c:pt idx="203">
                  <c:v>1992516.8326934844</c:v>
                </c:pt>
                <c:pt idx="204">
                  <c:v>2018690.769671554</c:v>
                </c:pt>
                <c:pt idx="205">
                  <c:v>2043017.585600819</c:v>
                </c:pt>
                <c:pt idx="206">
                  <c:v>2066506.4057030254</c:v>
                </c:pt>
                <c:pt idx="207">
                  <c:v>2093523.0275412092</c:v>
                </c:pt>
                <c:pt idx="208">
                  <c:v>2118628.7663436038</c:v>
                </c:pt>
                <c:pt idx="209">
                  <c:v>2145123.6833020928</c:v>
                </c:pt>
                <c:pt idx="210">
                  <c:v>2173052.6586468136</c:v>
                </c:pt>
                <c:pt idx="211">
                  <c:v>2200150.2657886683</c:v>
                </c:pt>
                <c:pt idx="212">
                  <c:v>2229885.4942640136</c:v>
                </c:pt>
                <c:pt idx="213">
                  <c:v>2257612.4682274936</c:v>
                </c:pt>
                <c:pt idx="214">
                  <c:v>2284290.1232197084</c:v>
                </c:pt>
                <c:pt idx="215">
                  <c:v>2311004.7472172501</c:v>
                </c:pt>
                <c:pt idx="216">
                  <c:v>2339960.9384667859</c:v>
                </c:pt>
                <c:pt idx="217">
                  <c:v>2368372.6928053964</c:v>
                </c:pt>
                <c:pt idx="218">
                  <c:v>2391856.610125849</c:v>
                </c:pt>
                <c:pt idx="219">
                  <c:v>2420012.183958611</c:v>
                </c:pt>
                <c:pt idx="220">
                  <c:v>2442037.6756270537</c:v>
                </c:pt>
                <c:pt idx="221">
                  <c:v>2467666.499314982</c:v>
                </c:pt>
                <c:pt idx="222">
                  <c:v>2490631.9552959464</c:v>
                </c:pt>
                <c:pt idx="223">
                  <c:v>2513508.6956116105</c:v>
                </c:pt>
                <c:pt idx="224">
                  <c:v>2536675.9962982419</c:v>
                </c:pt>
                <c:pt idx="225">
                  <c:v>2555871.5101266359</c:v>
                </c:pt>
                <c:pt idx="226">
                  <c:v>2575327.6128082606</c:v>
                </c:pt>
                <c:pt idx="227">
                  <c:v>2592957.0436833347</c:v>
                </c:pt>
                <c:pt idx="228">
                  <c:v>2609912.9087501764</c:v>
                </c:pt>
                <c:pt idx="229">
                  <c:v>2628154.0297469161</c:v>
                </c:pt>
                <c:pt idx="230">
                  <c:v>2643386.2648312091</c:v>
                </c:pt>
                <c:pt idx="231">
                  <c:v>2660451.8078287868</c:v>
                </c:pt>
                <c:pt idx="232">
                  <c:v>2677235.1709343004</c:v>
                </c:pt>
                <c:pt idx="233">
                  <c:v>2694105.3879438853</c:v>
                </c:pt>
                <c:pt idx="234">
                  <c:v>2711062.9083264945</c:v>
                </c:pt>
                <c:pt idx="235">
                  <c:v>2728778.5574154407</c:v>
                </c:pt>
                <c:pt idx="236">
                  <c:v>2747265.0100574284</c:v>
                </c:pt>
                <c:pt idx="237">
                  <c:v>2763139.000569507</c:v>
                </c:pt>
                <c:pt idx="238">
                  <c:v>2781159.1353425994</c:v>
                </c:pt>
                <c:pt idx="239">
                  <c:v>2797898.9606755148</c:v>
                </c:pt>
                <c:pt idx="240">
                  <c:v>2814721.3970464482</c:v>
                </c:pt>
                <c:pt idx="241">
                  <c:v>2833021.6242324105</c:v>
                </c:pt>
                <c:pt idx="242">
                  <c:v>2850017.3909479971</c:v>
                </c:pt>
                <c:pt idx="243">
                  <c:v>2866392.3364767614</c:v>
                </c:pt>
                <c:pt idx="244">
                  <c:v>2884313.1766264406</c:v>
                </c:pt>
                <c:pt idx="245">
                  <c:v>2894531.4595680065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9-4355-B0B3-35CE50CCDD14}"/>
            </c:ext>
          </c:extLst>
        </c:ser>
        <c:ser>
          <c:idx val="1"/>
          <c:order val="1"/>
          <c:tx>
            <c:strRef>
              <c:f>Planilha7!$C$1</c:f>
              <c:strCache>
                <c:ptCount val="1"/>
                <c:pt idx="0">
                  <c:v>Bovespa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Planilha7!$A$2:$A$247</c:f>
              <c:numCache>
                <c:formatCode>mmm\-yy</c:formatCode>
                <c:ptCount val="246"/>
                <c:pt idx="0">
                  <c:v>36161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  <c:pt idx="231">
                  <c:v>43160</c:v>
                </c:pt>
                <c:pt idx="232">
                  <c:v>43191</c:v>
                </c:pt>
                <c:pt idx="233">
                  <c:v>43221</c:v>
                </c:pt>
                <c:pt idx="234">
                  <c:v>43252</c:v>
                </c:pt>
                <c:pt idx="235">
                  <c:v>43282</c:v>
                </c:pt>
                <c:pt idx="236">
                  <c:v>43313</c:v>
                </c:pt>
                <c:pt idx="237">
                  <c:v>43344</c:v>
                </c:pt>
                <c:pt idx="238">
                  <c:v>43374</c:v>
                </c:pt>
                <c:pt idx="239">
                  <c:v>43405</c:v>
                </c:pt>
                <c:pt idx="240">
                  <c:v>43435</c:v>
                </c:pt>
                <c:pt idx="241">
                  <c:v>43466</c:v>
                </c:pt>
                <c:pt idx="242">
                  <c:v>43497</c:v>
                </c:pt>
                <c:pt idx="243">
                  <c:v>43525</c:v>
                </c:pt>
                <c:pt idx="244">
                  <c:v>43556</c:v>
                </c:pt>
                <c:pt idx="245">
                  <c:v>43586</c:v>
                </c:pt>
              </c:numCache>
            </c:numRef>
          </c:cat>
          <c:val>
            <c:numRef>
              <c:f>Planilha7!$C$2:$C$247</c:f>
              <c:numCache>
                <c:formatCode>_-"R$"* #,##0.00_-;\-"R$"* #,##0.00_-;_-"R$"* "-"??_-;_-@_-</c:formatCode>
                <c:ptCount val="246"/>
                <c:pt idx="0">
                  <c:v>1000</c:v>
                </c:pt>
                <c:pt idx="1">
                  <c:v>1204.5</c:v>
                </c:pt>
                <c:pt idx="2">
                  <c:v>4585.4277000000002</c:v>
                </c:pt>
                <c:pt idx="3">
                  <c:v>9104.7888683099991</c:v>
                </c:pt>
                <c:pt idx="4">
                  <c:v>12845.601947050571</c:v>
                </c:pt>
                <c:pt idx="5">
                  <c:v>15481.153102268407</c:v>
                </c:pt>
                <c:pt idx="6">
                  <c:v>19375.640912418199</c:v>
                </c:pt>
                <c:pt idx="7">
                  <c:v>20095.563103442786</c:v>
                </c:pt>
                <c:pt idx="8">
                  <c:v>23368.090748063412</c:v>
                </c:pt>
                <c:pt idx="9">
                  <c:v>27718.136994364257</c:v>
                </c:pt>
                <c:pt idx="10">
                  <c:v>32361.557323562749</c:v>
                </c:pt>
                <c:pt idx="11">
                  <c:v>41645.306059959854</c:v>
                </c:pt>
                <c:pt idx="12">
                  <c:v>55378.037636774199</c:v>
                </c:pt>
                <c:pt idx="13">
                  <c:v>55972.8624861391</c:v>
                </c:pt>
                <c:pt idx="14">
                  <c:v>63549.15661506349</c:v>
                </c:pt>
                <c:pt idx="15">
                  <c:v>67154.753940260576</c:v>
                </c:pt>
                <c:pt idx="16">
                  <c:v>61167.929960513196</c:v>
                </c:pt>
                <c:pt idx="17">
                  <c:v>61768.049379990007</c:v>
                </c:pt>
                <c:pt idx="18">
                  <c:v>72436.586426580834</c:v>
                </c:pt>
                <c:pt idx="19">
                  <c:v>74206.970067827569</c:v>
                </c:pt>
                <c:pt idx="20">
                  <c:v>81391.587845503833</c:v>
                </c:pt>
                <c:pt idx="21">
                  <c:v>77488.355959741617</c:v>
                </c:pt>
                <c:pt idx="22">
                  <c:v>75127.831452822822</c:v>
                </c:pt>
                <c:pt idx="23">
                  <c:v>69822.842969387755</c:v>
                </c:pt>
                <c:pt idx="24">
                  <c:v>83629.752866044902</c:v>
                </c:pt>
                <c:pt idx="25">
                  <c:v>100334.57976945319</c:v>
                </c:pt>
                <c:pt idx="26">
                  <c:v>92918.454128692305</c:v>
                </c:pt>
                <c:pt idx="27">
                  <c:v>87151.507421329821</c:v>
                </c:pt>
                <c:pt idx="28">
                  <c:v>93144.537467717964</c:v>
                </c:pt>
                <c:pt idx="29">
                  <c:v>94423.550247045816</c:v>
                </c:pt>
                <c:pt idx="30">
                  <c:v>96819.524235514138</c:v>
                </c:pt>
                <c:pt idx="31">
                  <c:v>94299.504545290198</c:v>
                </c:pt>
                <c:pt idx="32">
                  <c:v>90838.817443482927</c:v>
                </c:pt>
                <c:pt idx="33">
                  <c:v>77726.692488436907</c:v>
                </c:pt>
                <c:pt idx="34">
                  <c:v>86256.470923894842</c:v>
                </c:pt>
                <c:pt idx="35">
                  <c:v>101564.93826429993</c:v>
                </c:pt>
                <c:pt idx="36">
                  <c:v>109782.7286836885</c:v>
                </c:pt>
                <c:pt idx="37">
                  <c:v>105666.13850374776</c:v>
                </c:pt>
                <c:pt idx="38">
                  <c:v>119869.61738348415</c:v>
                </c:pt>
                <c:pt idx="39">
                  <c:v>116050.35361870077</c:v>
                </c:pt>
                <c:pt idx="40">
                  <c:v>117526.5090923814</c:v>
                </c:pt>
                <c:pt idx="41">
                  <c:v>118465.50578690167</c:v>
                </c:pt>
                <c:pt idx="42">
                  <c:v>105201.27456203554</c:v>
                </c:pt>
                <c:pt idx="43">
                  <c:v>94827.597026167947</c:v>
                </c:pt>
                <c:pt idx="44">
                  <c:v>104039.6494373296</c:v>
                </c:pt>
                <c:pt idx="45">
                  <c:v>88896.428857702238</c:v>
                </c:pt>
                <c:pt idx="46">
                  <c:v>108364.26890900248</c:v>
                </c:pt>
                <c:pt idx="47">
                  <c:v>115094.97191745407</c:v>
                </c:pt>
                <c:pt idx="48">
                  <c:v>126633.23838708599</c:v>
                </c:pt>
                <c:pt idx="49">
                  <c:v>125860.91115002178</c:v>
                </c:pt>
                <c:pt idx="50">
                  <c:v>121077.71211656046</c:v>
                </c:pt>
                <c:pt idx="51">
                  <c:v>136063.6191070202</c:v>
                </c:pt>
                <c:pt idx="52">
                  <c:v>154889.0589613991</c:v>
                </c:pt>
                <c:pt idx="53">
                  <c:v>168767.6151238395</c:v>
                </c:pt>
                <c:pt idx="54">
                  <c:v>166013.40001719087</c:v>
                </c:pt>
                <c:pt idx="55">
                  <c:v>176821.81909798511</c:v>
                </c:pt>
                <c:pt idx="56">
                  <c:v>201058.77593345716</c:v>
                </c:pt>
                <c:pt idx="57">
                  <c:v>215302.41448739063</c:v>
                </c:pt>
                <c:pt idx="58">
                  <c:v>245197.27195223715</c:v>
                </c:pt>
                <c:pt idx="59">
                  <c:v>278576.618039191</c:v>
                </c:pt>
                <c:pt idx="60">
                  <c:v>310212.9600937767</c:v>
                </c:pt>
                <c:pt idx="61">
                  <c:v>307794.37588415435</c:v>
                </c:pt>
                <c:pt idx="62">
                  <c:v>309426.88063026406</c:v>
                </c:pt>
                <c:pt idx="63">
                  <c:v>317988.07910548279</c:v>
                </c:pt>
                <c:pt idx="64">
                  <c:v>284234.94404790498</c:v>
                </c:pt>
                <c:pt idx="65">
                  <c:v>286315.79222695169</c:v>
                </c:pt>
                <c:pt idx="66">
                  <c:v>313068.61876878445</c:v>
                </c:pt>
                <c:pt idx="67">
                  <c:v>333831.67514359014</c:v>
                </c:pt>
                <c:pt idx="68">
                  <c:v>343871.45715409116</c:v>
                </c:pt>
                <c:pt idx="69">
                  <c:v>353600.76342288055</c:v>
                </c:pt>
                <c:pt idx="70">
                  <c:v>353640.97708647064</c:v>
                </c:pt>
                <c:pt idx="71">
                  <c:v>388774.32912196167</c:v>
                </c:pt>
                <c:pt idx="72">
                  <c:v>408424.73810964503</c:v>
                </c:pt>
                <c:pt idx="73">
                  <c:v>382460.43654672604</c:v>
                </c:pt>
                <c:pt idx="74">
                  <c:v>445399.53442974191</c:v>
                </c:pt>
                <c:pt idx="75">
                  <c:v>424051.43971020693</c:v>
                </c:pt>
                <c:pt idx="76">
                  <c:v>398695.22411344916</c:v>
                </c:pt>
                <c:pt idx="77">
                  <c:v>407559.97438550548</c:v>
                </c:pt>
                <c:pt idx="78">
                  <c:v>408014.50254431536</c:v>
                </c:pt>
                <c:pt idx="79">
                  <c:v>427290.67684507027</c:v>
                </c:pt>
                <c:pt idx="80">
                  <c:v>463380.02989445615</c:v>
                </c:pt>
                <c:pt idx="81">
                  <c:v>525237.18966713652</c:v>
                </c:pt>
                <c:pt idx="82">
                  <c:v>504994.75332178251</c:v>
                </c:pt>
                <c:pt idx="83">
                  <c:v>537001.25373645627</c:v>
                </c:pt>
                <c:pt idx="84">
                  <c:v>566029.31416655343</c:v>
                </c:pt>
                <c:pt idx="85">
                  <c:v>652847.33214328671</c:v>
                </c:pt>
                <c:pt idx="86">
                  <c:v>659716.83140293206</c:v>
                </c:pt>
                <c:pt idx="87">
                  <c:v>651384.37358594197</c:v>
                </c:pt>
                <c:pt idx="88">
                  <c:v>695937.78130864922</c:v>
                </c:pt>
                <c:pt idx="89">
                  <c:v>632538.69208432757</c:v>
                </c:pt>
                <c:pt idx="90">
                  <c:v>637318.20042216359</c:v>
                </c:pt>
                <c:pt idx="91">
                  <c:v>648130.08246731397</c:v>
                </c:pt>
                <c:pt idx="92">
                  <c:v>636284.31658705918</c:v>
                </c:pt>
                <c:pt idx="93">
                  <c:v>643120.02248658158</c:v>
                </c:pt>
                <c:pt idx="94">
                  <c:v>696000.48822254559</c:v>
                </c:pt>
                <c:pt idx="95">
                  <c:v>746532.52142167871</c:v>
                </c:pt>
                <c:pt idx="96">
                  <c:v>794954.19221983245</c:v>
                </c:pt>
                <c:pt idx="97">
                  <c:v>800986.4181502678</c:v>
                </c:pt>
                <c:pt idx="98">
                  <c:v>790479.44632534322</c:v>
                </c:pt>
                <c:pt idx="99">
                  <c:v>828075.15018512821</c:v>
                </c:pt>
                <c:pt idx="100">
                  <c:v>888253.12051786506</c:v>
                </c:pt>
                <c:pt idx="101">
                  <c:v>951590.95677692455</c:v>
                </c:pt>
                <c:pt idx="102">
                  <c:v>993347.34962206765</c:v>
                </c:pt>
                <c:pt idx="103">
                  <c:v>992461.59495854157</c:v>
                </c:pt>
                <c:pt idx="104">
                  <c:v>1003823.4723561932</c:v>
                </c:pt>
                <c:pt idx="105">
                  <c:v>1114251.5368565992</c:v>
                </c:pt>
                <c:pt idx="106">
                  <c:v>1206966.8352661841</c:v>
                </c:pt>
                <c:pt idx="107">
                  <c:v>1167134.0092977611</c:v>
                </c:pt>
                <c:pt idx="108">
                  <c:v>1186515.8854279297</c:v>
                </c:pt>
                <c:pt idx="109">
                  <c:v>1107677.1925104882</c:v>
                </c:pt>
                <c:pt idx="110">
                  <c:v>1185314.699847193</c:v>
                </c:pt>
                <c:pt idx="111">
                  <c:v>1141138.6062632594</c:v>
                </c:pt>
                <c:pt idx="112">
                  <c:v>1273655.0964922605</c:v>
                </c:pt>
                <c:pt idx="113">
                  <c:v>1365510.2912081217</c:v>
                </c:pt>
                <c:pt idx="114">
                  <c:v>1225774.6678351145</c:v>
                </c:pt>
                <c:pt idx="115">
                  <c:v>1124574.5760026968</c:v>
                </c:pt>
                <c:pt idx="116">
                  <c:v>1055071.5307657234</c:v>
                </c:pt>
                <c:pt idx="117">
                  <c:v>941366.24092226417</c:v>
                </c:pt>
                <c:pt idx="118">
                  <c:v>710163.41317354271</c:v>
                </c:pt>
                <c:pt idx="119">
                  <c:v>700540.42076037102</c:v>
                </c:pt>
                <c:pt idx="120">
                  <c:v>721902.82574221666</c:v>
                </c:pt>
                <c:pt idx="121">
                  <c:v>758683.29742180393</c:v>
                </c:pt>
                <c:pt idx="122">
                  <c:v>740051.49177502468</c:v>
                </c:pt>
                <c:pt idx="123">
                  <c:v>796402.58888447157</c:v>
                </c:pt>
                <c:pt idx="124">
                  <c:v>923709.69145600684</c:v>
                </c:pt>
                <c:pt idx="125">
                  <c:v>1042455.7319188621</c:v>
                </c:pt>
                <c:pt idx="126">
                  <c:v>1011373.8750583072</c:v>
                </c:pt>
                <c:pt idx="127">
                  <c:v>1079395.2404495447</c:v>
                </c:pt>
                <c:pt idx="128">
                  <c:v>1116490.6905237054</c:v>
                </c:pt>
                <c:pt idx="129">
                  <c:v>1219125.3619803153</c:v>
                </c:pt>
                <c:pt idx="130">
                  <c:v>1222614.2121251074</c:v>
                </c:pt>
                <c:pt idx="131">
                  <c:v>1335061.5612678793</c:v>
                </c:pt>
                <c:pt idx="132">
                  <c:v>1368836.9771770404</c:v>
                </c:pt>
                <c:pt idx="133">
                  <c:v>1308046.5577383081</c:v>
                </c:pt>
                <c:pt idx="134">
                  <c:v>1333072.1399083117</c:v>
                </c:pt>
                <c:pt idx="135">
                  <c:v>1413831.5384509754</c:v>
                </c:pt>
                <c:pt idx="136">
                  <c:v>1359591.5442975559</c:v>
                </c:pt>
                <c:pt idx="137">
                  <c:v>1272115.4657561982</c:v>
                </c:pt>
                <c:pt idx="138">
                  <c:v>1232399.0976533655</c:v>
                </c:pt>
                <c:pt idx="139">
                  <c:v>1368822.2001999291</c:v>
                </c:pt>
                <c:pt idx="140">
                  <c:v>1323671.2409729115</c:v>
                </c:pt>
                <c:pt idx="141">
                  <c:v>1413966.2086289292</c:v>
                </c:pt>
                <c:pt idx="142">
                  <c:v>1442329.9037633871</c:v>
                </c:pt>
                <c:pt idx="143">
                  <c:v>1384626.0478053249</c:v>
                </c:pt>
                <c:pt idx="144">
                  <c:v>1420374.0225335306</c:v>
                </c:pt>
                <c:pt idx="145">
                  <c:v>1367293.0860457094</c:v>
                </c:pt>
                <c:pt idx="146">
                  <c:v>1386873.6323868625</c:v>
                </c:pt>
                <c:pt idx="147">
                  <c:v>1414752.3704065874</c:v>
                </c:pt>
                <c:pt idx="148">
                  <c:v>1366996.8355460314</c:v>
                </c:pt>
                <c:pt idx="149">
                  <c:v>1338623.9080120272</c:v>
                </c:pt>
                <c:pt idx="150">
                  <c:v>1295606.2079672145</c:v>
                </c:pt>
                <c:pt idx="151">
                  <c:v>1224066.2116298964</c:v>
                </c:pt>
                <c:pt idx="152">
                  <c:v>1178474.3896493525</c:v>
                </c:pt>
                <c:pt idx="153">
                  <c:v>1094281.5796932303</c:v>
                </c:pt>
                <c:pt idx="154">
                  <c:v>1223359.2331999824</c:v>
                </c:pt>
                <c:pt idx="155">
                  <c:v>1195577.6164466629</c:v>
                </c:pt>
                <c:pt idx="156">
                  <c:v>1196060.6034521249</c:v>
                </c:pt>
                <c:pt idx="157">
                  <c:v>1332516.0486163462</c:v>
                </c:pt>
                <c:pt idx="158">
                  <c:v>1393477.4451262958</c:v>
                </c:pt>
                <c:pt idx="159">
                  <c:v>1368827.1917127951</c:v>
                </c:pt>
                <c:pt idx="160">
                  <c:v>1314621.9978183715</c:v>
                </c:pt>
                <c:pt idx="161">
                  <c:v>1161352.0288771125</c:v>
                </c:pt>
                <c:pt idx="162">
                  <c:v>1161441.1488049198</c:v>
                </c:pt>
                <c:pt idx="163">
                  <c:v>1201819.7096815577</c:v>
                </c:pt>
                <c:pt idx="164">
                  <c:v>1225542.6086880807</c:v>
                </c:pt>
                <c:pt idx="165">
                  <c:v>1274121.5394704083</c:v>
                </c:pt>
                <c:pt idx="166">
                  <c:v>1231656.0126652617</c:v>
                </c:pt>
                <c:pt idx="167">
                  <c:v>1243422.0703551853</c:v>
                </c:pt>
                <c:pt idx="168">
                  <c:v>1321830.605611674</c:v>
                </c:pt>
                <c:pt idx="169">
                  <c:v>1298996.4088022464</c:v>
                </c:pt>
                <c:pt idx="170">
                  <c:v>1251088.3492180787</c:v>
                </c:pt>
                <c:pt idx="171">
                  <c:v>1230636.8970877004</c:v>
                </c:pt>
                <c:pt idx="172">
                  <c:v>1224014.5292904163</c:v>
                </c:pt>
                <c:pt idx="173">
                  <c:v>1174252.9045309282</c:v>
                </c:pt>
                <c:pt idx="174">
                  <c:v>1044105.6010284803</c:v>
                </c:pt>
                <c:pt idx="175">
                  <c:v>1064278.1328853474</c:v>
                </c:pt>
                <c:pt idx="176">
                  <c:v>1106553.9681755281</c:v>
                </c:pt>
                <c:pt idx="177">
                  <c:v>1161148.2276956902</c:v>
                </c:pt>
                <c:pt idx="178">
                  <c:v>1206756.0528293524</c:v>
                </c:pt>
                <c:pt idx="179">
                  <c:v>1170197.0299018326</c:v>
                </c:pt>
                <c:pt idx="180">
                  <c:v>1151375.5651456586</c:v>
                </c:pt>
                <c:pt idx="181">
                  <c:v>1067681.9602032197</c:v>
                </c:pt>
                <c:pt idx="182">
                  <c:v>1058476.185856903</c:v>
                </c:pt>
                <c:pt idx="183">
                  <c:v>1136310.2569598146</c:v>
                </c:pt>
                <c:pt idx="184">
                  <c:v>1166653.7031268501</c:v>
                </c:pt>
                <c:pt idx="185">
                  <c:v>1160881.3003533988</c:v>
                </c:pt>
                <c:pt idx="186">
                  <c:v>1207643.2372466866</c:v>
                </c:pt>
                <c:pt idx="187">
                  <c:v>1271296.4634327455</c:v>
                </c:pt>
                <c:pt idx="188">
                  <c:v>1398922.6575564679</c:v>
                </c:pt>
                <c:pt idx="189">
                  <c:v>1237897.7066223612</c:v>
                </c:pt>
                <c:pt idx="190">
                  <c:v>1252686.2348352738</c:v>
                </c:pt>
                <c:pt idx="191">
                  <c:v>1257820.9014344937</c:v>
                </c:pt>
                <c:pt idx="192">
                  <c:v>1152138.1397308402</c:v>
                </c:pt>
                <c:pt idx="193">
                  <c:v>1083519.5750675281</c:v>
                </c:pt>
                <c:pt idx="194">
                  <c:v>1194845.5767017605</c:v>
                </c:pt>
                <c:pt idx="195">
                  <c:v>1187783.6738574659</c:v>
                </c:pt>
                <c:pt idx="196">
                  <c:v>1309028.4926715121</c:v>
                </c:pt>
                <c:pt idx="197">
                  <c:v>1231076.3346736799</c:v>
                </c:pt>
                <c:pt idx="198">
                  <c:v>1241604.2003151893</c:v>
                </c:pt>
                <c:pt idx="199">
                  <c:v>1192704.205162046</c:v>
                </c:pt>
                <c:pt idx="200">
                  <c:v>1096102.0448720476</c:v>
                </c:pt>
                <c:pt idx="201">
                  <c:v>1062172.2161643468</c:v>
                </c:pt>
                <c:pt idx="202">
                  <c:v>1084345.3160553051</c:v>
                </c:pt>
                <c:pt idx="203">
                  <c:v>1069621.5874036036</c:v>
                </c:pt>
                <c:pt idx="204">
                  <c:v>1030574.8211773824</c:v>
                </c:pt>
                <c:pt idx="205">
                  <c:v>963395.0908194381</c:v>
                </c:pt>
                <c:pt idx="206">
                  <c:v>1023509.0406868669</c:v>
                </c:pt>
                <c:pt idx="207">
                  <c:v>1200707.624891428</c:v>
                </c:pt>
                <c:pt idx="208">
                  <c:v>1296393.112008068</c:v>
                </c:pt>
                <c:pt idx="209">
                  <c:v>1168284.3470064539</c:v>
                </c:pt>
                <c:pt idx="210">
                  <c:v>1245075.2608678604</c:v>
                </c:pt>
                <c:pt idx="211">
                  <c:v>1388109.3051372345</c:v>
                </c:pt>
                <c:pt idx="212">
                  <c:v>1405437.7309801481</c:v>
                </c:pt>
                <c:pt idx="213">
                  <c:v>1419705.2328279892</c:v>
                </c:pt>
                <c:pt idx="214">
                  <c:v>1582475.0304745724</c:v>
                </c:pt>
                <c:pt idx="215">
                  <c:v>1511750.4415575049</c:v>
                </c:pt>
                <c:pt idx="216">
                  <c:v>1473700.7045912966</c:v>
                </c:pt>
                <c:pt idx="217">
                  <c:v>1585681.2165901344</c:v>
                </c:pt>
                <c:pt idx="218">
                  <c:v>1637612.5980611104</c:v>
                </c:pt>
                <c:pt idx="219">
                  <c:v>1599269.1605899704</c:v>
                </c:pt>
                <c:pt idx="220">
                  <c:v>1612523.6832177462</c:v>
                </c:pt>
                <c:pt idx="221">
                  <c:v>1548964.107469175</c:v>
                </c:pt>
                <c:pt idx="222">
                  <c:v>1556619.9997915823</c:v>
                </c:pt>
                <c:pt idx="223">
                  <c:v>1634481.7597815783</c:v>
                </c:pt>
                <c:pt idx="224">
                  <c:v>1759637.899061284</c:v>
                </c:pt>
                <c:pt idx="225">
                  <c:v>1848654.6285354747</c:v>
                </c:pt>
                <c:pt idx="226">
                  <c:v>1852024.9594611817</c:v>
                </c:pt>
                <c:pt idx="227">
                  <c:v>1796591.6732381545</c:v>
                </c:pt>
                <c:pt idx="228">
                  <c:v>1910446.520309625</c:v>
                </c:pt>
                <c:pt idx="229">
                  <c:v>2126604.4626721172</c:v>
                </c:pt>
                <c:pt idx="230">
                  <c:v>2140678.4058780125</c:v>
                </c:pt>
                <c:pt idx="231">
                  <c:v>2143892.7737186002</c:v>
                </c:pt>
                <c:pt idx="232">
                  <c:v>2165785.4301273236</c:v>
                </c:pt>
                <c:pt idx="233">
                  <c:v>1933038.4538724835</c:v>
                </c:pt>
                <c:pt idx="234">
                  <c:v>1835364.4542711142</c:v>
                </c:pt>
                <c:pt idx="235">
                  <c:v>2001611.2178103891</c:v>
                </c:pt>
                <c:pt idx="236">
                  <c:v>1940263.1977186755</c:v>
                </c:pt>
                <c:pt idx="237">
                  <c:v>2010888.7569992852</c:v>
                </c:pt>
                <c:pt idx="238">
                  <c:v>2219104.0213375124</c:v>
                </c:pt>
                <c:pt idx="239">
                  <c:v>2274990.0970453452</c:v>
                </c:pt>
                <c:pt idx="240">
                  <c:v>2236758.4762888243</c:v>
                </c:pt>
                <c:pt idx="241">
                  <c:v>2482100.3434232753</c:v>
                </c:pt>
                <c:pt idx="242">
                  <c:v>2438877.4770356026</c:v>
                </c:pt>
                <c:pt idx="243">
                  <c:v>2437482.0975769386</c:v>
                </c:pt>
                <c:pt idx="244">
                  <c:v>2464398.8221331928</c:v>
                </c:pt>
                <c:pt idx="245">
                  <c:v>2484670.6138881249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9-4355-B0B3-35CE50CCD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825592"/>
        <c:axId val="351825920"/>
      </c:lineChart>
      <c:dateAx>
        <c:axId val="351825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1825920"/>
        <c:crosses val="autoZero"/>
        <c:auto val="1"/>
        <c:lblOffset val="100"/>
        <c:baseTimeUnit val="days"/>
      </c:dateAx>
      <c:valAx>
        <c:axId val="35182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&quot;R$&quot;* #,##0.00_-;\-&quot;R$&quot;* #,##0.00_-;_-&quot;R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1825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CDI x Bovespa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'Planilha7 (2)'!$B$1</c:f>
              <c:strCache>
                <c:ptCount val="1"/>
                <c:pt idx="0">
                  <c:v>CDI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'Planilha7 (2)'!$A$2:$A$247</c:f>
              <c:numCache>
                <c:formatCode>mmm\-yy</c:formatCode>
                <c:ptCount val="246"/>
                <c:pt idx="0">
                  <c:v>36161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  <c:pt idx="231">
                  <c:v>43160</c:v>
                </c:pt>
                <c:pt idx="232">
                  <c:v>43191</c:v>
                </c:pt>
                <c:pt idx="233">
                  <c:v>43221</c:v>
                </c:pt>
                <c:pt idx="234">
                  <c:v>43252</c:v>
                </c:pt>
                <c:pt idx="235">
                  <c:v>43282</c:v>
                </c:pt>
                <c:pt idx="236">
                  <c:v>43313</c:v>
                </c:pt>
                <c:pt idx="237">
                  <c:v>43344</c:v>
                </c:pt>
                <c:pt idx="238">
                  <c:v>43374</c:v>
                </c:pt>
                <c:pt idx="239">
                  <c:v>43405</c:v>
                </c:pt>
                <c:pt idx="240">
                  <c:v>43435</c:v>
                </c:pt>
                <c:pt idx="241">
                  <c:v>43466</c:v>
                </c:pt>
                <c:pt idx="242">
                  <c:v>43497</c:v>
                </c:pt>
                <c:pt idx="243">
                  <c:v>43525</c:v>
                </c:pt>
                <c:pt idx="244">
                  <c:v>43556</c:v>
                </c:pt>
                <c:pt idx="245">
                  <c:v>43586</c:v>
                </c:pt>
              </c:numCache>
            </c:numRef>
          </c:cat>
          <c:val>
            <c:numRef>
              <c:f>'Planilha7 (2)'!$B$2:$B$247</c:f>
              <c:numCache>
                <c:formatCode>_-"R$"* #,##0.00_-;\-"R$"* #,##0.00_-;_-"R$"* "-"??_-;_-@_-</c:formatCode>
                <c:ptCount val="246"/>
                <c:pt idx="0">
                  <c:v>1000</c:v>
                </c:pt>
                <c:pt idx="1">
                  <c:v>1021.7</c:v>
                </c:pt>
                <c:pt idx="2">
                  <c:v>4116.2099500000004</c:v>
                </c:pt>
                <c:pt idx="3">
                  <c:v>7349.6216363599997</c:v>
                </c:pt>
                <c:pt idx="4">
                  <c:v>10585.593009669006</c:v>
                </c:pt>
                <c:pt idx="5">
                  <c:v>13851.87063265852</c:v>
                </c:pt>
                <c:pt idx="6">
                  <c:v>17128.241311034119</c:v>
                </c:pt>
                <c:pt idx="7">
                  <c:v>20454.318820272871</c:v>
                </c:pt>
                <c:pt idx="8">
                  <c:v>23817.8607619871</c:v>
                </c:pt>
                <c:pt idx="9">
                  <c:v>27212.083315188309</c:v>
                </c:pt>
                <c:pt idx="10">
                  <c:v>30629.010064937909</c:v>
                </c:pt>
                <c:pt idx="11">
                  <c:v>34089.727502827562</c:v>
                </c:pt>
                <c:pt idx="12">
                  <c:v>37675.745197372242</c:v>
                </c:pt>
                <c:pt idx="13">
                  <c:v>41261.4759282144</c:v>
                </c:pt>
                <c:pt idx="14">
                  <c:v>44898.841181580683</c:v>
                </c:pt>
                <c:pt idx="15">
                  <c:v>48588.584494595445</c:v>
                </c:pt>
                <c:pt idx="16">
                  <c:v>52248.918376126261</c:v>
                </c:pt>
                <c:pt idx="17">
                  <c:v>56072.127259930538</c:v>
                </c:pt>
                <c:pt idx="18">
                  <c:v>59893.22982884357</c:v>
                </c:pt>
                <c:pt idx="19">
                  <c:v>63710.841816618529</c:v>
                </c:pt>
                <c:pt idx="20">
                  <c:v>67644.793602051184</c:v>
                </c:pt>
                <c:pt idx="21">
                  <c:v>71506.660083996205</c:v>
                </c:pt>
                <c:pt idx="22">
                  <c:v>75460.345333071353</c:v>
                </c:pt>
                <c:pt idx="23">
                  <c:v>79409.71551160152</c:v>
                </c:pt>
                <c:pt idx="24">
                  <c:v>83390.391126189585</c:v>
                </c:pt>
                <c:pt idx="25">
                  <c:v>87478.910054379565</c:v>
                </c:pt>
                <c:pt idx="26">
                  <c:v>91392.747045928802</c:v>
                </c:pt>
                <c:pt idx="27">
                  <c:v>95572.656384002912</c:v>
                </c:pt>
                <c:pt idx="28">
                  <c:v>99735.813729334142</c:v>
                </c:pt>
                <c:pt idx="29">
                  <c:v>104102.2000519343</c:v>
                </c:pt>
                <c:pt idx="30">
                  <c:v>108462.39799259386</c:v>
                </c:pt>
                <c:pt idx="31">
                  <c:v>113134.33396248276</c:v>
                </c:pt>
                <c:pt idx="32">
                  <c:v>117992.48330588249</c:v>
                </c:pt>
                <c:pt idx="33">
                  <c:v>122589.58408552015</c:v>
                </c:pt>
                <c:pt idx="34">
                  <c:v>127523.66368043717</c:v>
                </c:pt>
                <c:pt idx="35">
                  <c:v>132337.94260559525</c:v>
                </c:pt>
                <c:pt idx="36">
                  <c:v>137219.14000781302</c:v>
                </c:pt>
                <c:pt idx="37">
                  <c:v>142364.49284993258</c:v>
                </c:pt>
                <c:pt idx="38">
                  <c:v>147181.54901055672</c:v>
                </c:pt>
                <c:pt idx="39">
                  <c:v>152239.03623200135</c:v>
                </c:pt>
                <c:pt idx="40">
                  <c:v>157536.57396823497</c:v>
                </c:pt>
                <c:pt idx="41">
                  <c:v>162784.08600379026</c:v>
                </c:pt>
                <c:pt idx="42">
                  <c:v>167955.85753043994</c:v>
                </c:pt>
                <c:pt idx="43">
                  <c:v>173588.57773640874</c:v>
                </c:pt>
                <c:pt idx="44">
                  <c:v>179149.11211358666</c:v>
                </c:pt>
                <c:pt idx="45">
                  <c:v>184662.76986075417</c:v>
                </c:pt>
                <c:pt idx="46">
                  <c:v>190740.43928647053</c:v>
                </c:pt>
                <c:pt idx="47">
                  <c:v>196704.66800755356</c:v>
                </c:pt>
                <c:pt idx="48">
                  <c:v>203159.55876408424</c:v>
                </c:pt>
                <c:pt idx="49">
                  <c:v>210220.90207173672</c:v>
                </c:pt>
                <c:pt idx="50">
                  <c:v>217122.84457964951</c:v>
                </c:pt>
                <c:pt idx="51">
                  <c:v>224019.01892870932</c:v>
                </c:pt>
                <c:pt idx="52">
                  <c:v>231264.27458267618</c:v>
                </c:pt>
                <c:pt idx="53">
                  <c:v>238855.85436449666</c:v>
                </c:pt>
                <c:pt idx="54">
                  <c:v>246330.18767023983</c:v>
                </c:pt>
                <c:pt idx="55">
                  <c:v>254516.2555737808</c:v>
                </c:pt>
                <c:pt idx="56">
                  <c:v>262048.54167187936</c:v>
                </c:pt>
                <c:pt idx="57">
                  <c:v>269474.8523177997</c:v>
                </c:pt>
                <c:pt idx="58">
                  <c:v>276916.19241057982</c:v>
                </c:pt>
                <c:pt idx="59">
                  <c:v>283667.06938888162</c:v>
                </c:pt>
                <c:pt idx="60">
                  <c:v>290594.40823950933</c:v>
                </c:pt>
                <c:pt idx="61">
                  <c:v>297293.69778332714</c:v>
                </c:pt>
                <c:pt idx="62">
                  <c:v>303536.86971938703</c:v>
                </c:pt>
                <c:pt idx="63">
                  <c:v>310736.42483454267</c:v>
                </c:pt>
                <c:pt idx="64">
                  <c:v>317407.14100510685</c:v>
                </c:pt>
                <c:pt idx="65">
                  <c:v>324316.10812536918</c:v>
                </c:pt>
                <c:pt idx="66">
                  <c:v>331309.36464449868</c:v>
                </c:pt>
                <c:pt idx="67">
                  <c:v>338588.52451194823</c:v>
                </c:pt>
                <c:pt idx="68">
                  <c:v>345995.01647815231</c:v>
                </c:pt>
                <c:pt idx="69">
                  <c:v>353322.55468248139</c:v>
                </c:pt>
                <c:pt idx="70">
                  <c:v>360634.05759413942</c:v>
                </c:pt>
                <c:pt idx="71">
                  <c:v>368179.48331406614</c:v>
                </c:pt>
                <c:pt idx="72">
                  <c:v>376672.93966711429</c:v>
                </c:pt>
                <c:pt idx="73">
                  <c:v>384912.42623452051</c:v>
                </c:pt>
                <c:pt idx="74">
                  <c:v>392644.95783458167</c:v>
                </c:pt>
                <c:pt idx="75">
                  <c:v>401658.76119366736</c:v>
                </c:pt>
                <c:pt idx="76">
                  <c:v>410364.44972649805</c:v>
                </c:pt>
                <c:pt idx="77">
                  <c:v>419564.91647239547</c:v>
                </c:pt>
                <c:pt idx="78">
                  <c:v>429241.44215265935</c:v>
                </c:pt>
                <c:pt idx="79">
                  <c:v>438768.28792916448</c:v>
                </c:pt>
                <c:pt idx="80">
                  <c:v>449057.46467999567</c:v>
                </c:pt>
                <c:pt idx="81">
                  <c:v>458838.32665019558</c:v>
                </c:pt>
                <c:pt idx="82">
                  <c:v>468304.06322329835</c:v>
                </c:pt>
                <c:pt idx="83">
                  <c:v>477808.05929577991</c:v>
                </c:pt>
                <c:pt idx="84">
                  <c:v>487875.93776742782</c:v>
                </c:pt>
                <c:pt idx="85">
                  <c:v>497895.463677502</c:v>
                </c:pt>
                <c:pt idx="86">
                  <c:v>506605.67196342559</c:v>
                </c:pt>
                <c:pt idx="87">
                  <c:v>516842.07250530622</c:v>
                </c:pt>
                <c:pt idx="88">
                  <c:v>525456.3668883635</c:v>
                </c:pt>
                <c:pt idx="89">
                  <c:v>535220.60838453448</c:v>
                </c:pt>
                <c:pt idx="90">
                  <c:v>544571.61156347196</c:v>
                </c:pt>
                <c:pt idx="91">
                  <c:v>553978.19941876456</c:v>
                </c:pt>
                <c:pt idx="92">
                  <c:v>563940.42691149912</c:v>
                </c:pt>
                <c:pt idx="93">
                  <c:v>572893.3013940698</c:v>
                </c:pt>
                <c:pt idx="94">
                  <c:v>582170.53837926511</c:v>
                </c:pt>
                <c:pt idx="95">
                  <c:v>591139.27787073364</c:v>
                </c:pt>
                <c:pt idx="96">
                  <c:v>599961.84279386688</c:v>
                </c:pt>
                <c:pt idx="97">
                  <c:v>609473.83069604065</c:v>
                </c:pt>
                <c:pt idx="98">
                  <c:v>617802.3530230961</c:v>
                </c:pt>
                <c:pt idx="99">
                  <c:v>627320.77772983862</c:v>
                </c:pt>
                <c:pt idx="100">
                  <c:v>636245.79304049921</c:v>
                </c:pt>
                <c:pt idx="101">
                  <c:v>645766.10012951226</c:v>
                </c:pt>
                <c:pt idx="102">
                  <c:v>654604.99503067776</c:v>
                </c:pt>
                <c:pt idx="103">
                  <c:v>663983.76348247542</c:v>
                </c:pt>
                <c:pt idx="104">
                  <c:v>673586.90274095198</c:v>
                </c:pt>
                <c:pt idx="105">
                  <c:v>681999.59796287958</c:v>
                </c:pt>
                <c:pt idx="106">
                  <c:v>691301.59426413814</c:v>
                </c:pt>
                <c:pt idx="107">
                  <c:v>700133.72765595687</c:v>
                </c:pt>
                <c:pt idx="108">
                  <c:v>709040.05096826691</c:v>
                </c:pt>
                <c:pt idx="109">
                  <c:v>718602.21207799041</c:v>
                </c:pt>
                <c:pt idx="110">
                  <c:v>727337.50645958632</c:v>
                </c:pt>
                <c:pt idx="111">
                  <c:v>736459.92577623704</c:v>
                </c:pt>
                <c:pt idx="112">
                  <c:v>746100.27590970765</c:v>
                </c:pt>
                <c:pt idx="113">
                  <c:v>755624.93931288121</c:v>
                </c:pt>
                <c:pt idx="114">
                  <c:v>765818.22098744591</c:v>
                </c:pt>
                <c:pt idx="115">
                  <c:v>776998.44685875229</c:v>
                </c:pt>
                <c:pt idx="116">
                  <c:v>787898.27112853772</c:v>
                </c:pt>
                <c:pt idx="117">
                  <c:v>799584.70684034238</c:v>
                </c:pt>
                <c:pt idx="118">
                  <c:v>812006.24871394108</c:v>
                </c:pt>
                <c:pt idx="119">
                  <c:v>823123.71095113188</c:v>
                </c:pt>
                <c:pt idx="120">
                  <c:v>835301.94537979888</c:v>
                </c:pt>
                <c:pt idx="121">
                  <c:v>847042.91976427403</c:v>
                </c:pt>
                <c:pt idx="122">
                  <c:v>857291.235741104</c:v>
                </c:pt>
                <c:pt idx="123">
                  <c:v>868605.95053454174</c:v>
                </c:pt>
                <c:pt idx="124">
                  <c:v>878889.08985720843</c:v>
                </c:pt>
                <c:pt idx="125">
                  <c:v>888647.88784187404</c:v>
                </c:pt>
                <c:pt idx="126">
                  <c:v>898347.73007111787</c:v>
                </c:pt>
                <c:pt idx="127">
                  <c:v>908414.29627487552</c:v>
                </c:pt>
                <c:pt idx="128">
                  <c:v>917715.81471932004</c:v>
                </c:pt>
                <c:pt idx="129">
                  <c:v>927082.56457810418</c:v>
                </c:pt>
                <c:pt idx="130">
                  <c:v>936511.29526446806</c:v>
                </c:pt>
                <c:pt idx="131">
                  <c:v>945702.67470026098</c:v>
                </c:pt>
                <c:pt idx="132">
                  <c:v>955569.38465974154</c:v>
                </c:pt>
                <c:pt idx="133">
                  <c:v>964878.68834957201</c:v>
                </c:pt>
                <c:pt idx="134">
                  <c:v>973613.36957804323</c:v>
                </c:pt>
                <c:pt idx="135">
                  <c:v>984005.35617237934</c:v>
                </c:pt>
                <c:pt idx="136">
                  <c:v>993558.08473200782</c:v>
                </c:pt>
                <c:pt idx="137">
                  <c:v>1004032.2703674979</c:v>
                </c:pt>
                <c:pt idx="138">
                  <c:v>1014995.8815615642</c:v>
                </c:pt>
                <c:pt idx="139">
                  <c:v>1026742.502175941</c:v>
                </c:pt>
                <c:pt idx="140">
                  <c:v>1038869.1099727264</c:v>
                </c:pt>
                <c:pt idx="141">
                  <c:v>1050667.6946064462</c:v>
                </c:pt>
                <c:pt idx="142">
                  <c:v>1062156.0415541958</c:v>
                </c:pt>
                <c:pt idx="143">
                  <c:v>1073736.9386249564</c:v>
                </c:pt>
                <c:pt idx="144">
                  <c:v>1086719.3667829484</c:v>
                </c:pt>
                <c:pt idx="145">
                  <c:v>1099097.4916534822</c:v>
                </c:pt>
                <c:pt idx="146">
                  <c:v>1111381.5609231712</c:v>
                </c:pt>
                <c:pt idx="147">
                  <c:v>1124620.4987049333</c:v>
                </c:pt>
                <c:pt idx="148">
                  <c:v>1137078.9794480703</c:v>
                </c:pt>
                <c:pt idx="149">
                  <c:v>1151311.0375535926</c:v>
                </c:pt>
                <c:pt idx="150">
                  <c:v>1165307.0044973281</c:v>
                </c:pt>
                <c:pt idx="151">
                  <c:v>1179598.6916957947</c:v>
                </c:pt>
                <c:pt idx="152">
                  <c:v>1195279.6974668487</c:v>
                </c:pt>
                <c:pt idx="153">
                  <c:v>1209539.9317839448</c:v>
                </c:pt>
                <c:pt idx="154">
                  <c:v>1223218.7709631661</c:v>
                </c:pt>
                <c:pt idx="155">
                  <c:v>1236747.0853306558</c:v>
                </c:pt>
                <c:pt idx="156">
                  <c:v>1250961.837464557</c:v>
                </c:pt>
                <c:pt idx="157">
                  <c:v>1265063.1616116308</c:v>
                </c:pt>
                <c:pt idx="158">
                  <c:v>1277465.8499549809</c:v>
                </c:pt>
                <c:pt idx="159">
                  <c:v>1290815.8554201671</c:v>
                </c:pt>
                <c:pt idx="160">
                  <c:v>1302871.2725922528</c:v>
                </c:pt>
                <c:pt idx="161">
                  <c:v>1315435.4737927187</c:v>
                </c:pt>
                <c:pt idx="162">
                  <c:v>1326853.6842928852</c:v>
                </c:pt>
                <c:pt idx="163">
                  <c:v>1338835.5160765992</c:v>
                </c:pt>
                <c:pt idx="164">
                  <c:v>1351047.216894465</c:v>
                </c:pt>
                <c:pt idx="165">
                  <c:v>1361319.8044964052</c:v>
                </c:pt>
                <c:pt idx="166">
                  <c:v>1372603.9543493073</c:v>
                </c:pt>
                <c:pt idx="167">
                  <c:v>1383092.742276785</c:v>
                </c:pt>
                <c:pt idx="168">
                  <c:v>1393497.2497060276</c:v>
                </c:pt>
                <c:pt idx="169">
                  <c:v>1404689.1025728029</c:v>
                </c:pt>
                <c:pt idx="170">
                  <c:v>1414467.125601691</c:v>
                </c:pt>
                <c:pt idx="171">
                  <c:v>1425088.8463360511</c:v>
                </c:pt>
                <c:pt idx="172">
                  <c:v>1436668.8041248382</c:v>
                </c:pt>
                <c:pt idx="173">
                  <c:v>1448087.9872913603</c:v>
                </c:pt>
                <c:pt idx="174">
                  <c:v>1459676.9770881378</c:v>
                </c:pt>
                <c:pt idx="175">
                  <c:v>1473042.9688247615</c:v>
                </c:pt>
                <c:pt idx="176">
                  <c:v>1486311.7997588755</c:v>
                </c:pt>
                <c:pt idx="177">
                  <c:v>1499723.5785509897</c:v>
                </c:pt>
                <c:pt idx="178">
                  <c:v>1514794.9570574898</c:v>
                </c:pt>
                <c:pt idx="179">
                  <c:v>1528578.8902273832</c:v>
                </c:pt>
                <c:pt idx="180">
                  <c:v>1543529.8003078275</c:v>
                </c:pt>
                <c:pt idx="181">
                  <c:v>1559516.0110410124</c:v>
                </c:pt>
                <c:pt idx="182">
                  <c:v>1574744.2613434196</c:v>
                </c:pt>
                <c:pt idx="183">
                  <c:v>1589733.539985368</c:v>
                </c:pt>
                <c:pt idx="184">
                  <c:v>1605720.6892704088</c:v>
                </c:pt>
                <c:pt idx="185">
                  <c:v>1622526.7302257277</c:v>
                </c:pt>
                <c:pt idx="186">
                  <c:v>1638813.7857185926</c:v>
                </c:pt>
                <c:pt idx="187">
                  <c:v>1657253.4025594902</c:v>
                </c:pt>
                <c:pt idx="188">
                  <c:v>1674523.2805544888</c:v>
                </c:pt>
                <c:pt idx="189">
                  <c:v>1692629.3776958818</c:v>
                </c:pt>
                <c:pt idx="190">
                  <c:v>1711649.6840563524</c:v>
                </c:pt>
                <c:pt idx="191">
                  <c:v>1729015.0191093765</c:v>
                </c:pt>
                <c:pt idx="192">
                  <c:v>1748569.6186620239</c:v>
                </c:pt>
                <c:pt idx="193">
                  <c:v>1767846.9551282502</c:v>
                </c:pt>
                <c:pt idx="194">
                  <c:v>1785341.3374559751</c:v>
                </c:pt>
                <c:pt idx="195">
                  <c:v>1806870.3420533566</c:v>
                </c:pt>
                <c:pt idx="196">
                  <c:v>1827031.5326367065</c:v>
                </c:pt>
                <c:pt idx="197">
                  <c:v>1848035.3828547865</c:v>
                </c:pt>
                <c:pt idx="198">
                  <c:v>1870763.7179652529</c:v>
                </c:pt>
                <c:pt idx="199">
                  <c:v>1895823.5382168579</c:v>
                </c:pt>
                <c:pt idx="200">
                  <c:v>1919851.1100790715</c:v>
                </c:pt>
                <c:pt idx="201">
                  <c:v>1944144.7632720871</c:v>
                </c:pt>
                <c:pt idx="202">
                  <c:v>1968713.285814852</c:v>
                </c:pt>
                <c:pt idx="203">
                  <c:v>1992516.8326934844</c:v>
                </c:pt>
                <c:pt idx="204">
                  <c:v>2018690.769671554</c:v>
                </c:pt>
                <c:pt idx="205">
                  <c:v>2043017.585600819</c:v>
                </c:pt>
                <c:pt idx="206">
                  <c:v>2066506.4057030254</c:v>
                </c:pt>
                <c:pt idx="207">
                  <c:v>2093523.0275412092</c:v>
                </c:pt>
                <c:pt idx="208">
                  <c:v>2118628.7663436038</c:v>
                </c:pt>
                <c:pt idx="209">
                  <c:v>2145123.6833020928</c:v>
                </c:pt>
                <c:pt idx="210">
                  <c:v>2173052.6586468136</c:v>
                </c:pt>
                <c:pt idx="211">
                  <c:v>2200150.2657886683</c:v>
                </c:pt>
                <c:pt idx="212">
                  <c:v>2229885.4942640136</c:v>
                </c:pt>
                <c:pt idx="213">
                  <c:v>2257612.4682274936</c:v>
                </c:pt>
                <c:pt idx="214">
                  <c:v>2284290.1232197084</c:v>
                </c:pt>
                <c:pt idx="215">
                  <c:v>2311004.7472172501</c:v>
                </c:pt>
                <c:pt idx="216">
                  <c:v>2339960.9384667859</c:v>
                </c:pt>
                <c:pt idx="217">
                  <c:v>2368372.6928053964</c:v>
                </c:pt>
                <c:pt idx="218">
                  <c:v>2391856.610125849</c:v>
                </c:pt>
                <c:pt idx="219">
                  <c:v>2420012.183958611</c:v>
                </c:pt>
                <c:pt idx="220">
                  <c:v>2442037.6756270537</c:v>
                </c:pt>
                <c:pt idx="221">
                  <c:v>2467666.499314982</c:v>
                </c:pt>
                <c:pt idx="222">
                  <c:v>2490631.9552959464</c:v>
                </c:pt>
                <c:pt idx="223">
                  <c:v>2513508.6956116105</c:v>
                </c:pt>
                <c:pt idx="224">
                  <c:v>2536675.9962982419</c:v>
                </c:pt>
                <c:pt idx="225">
                  <c:v>2555871.5101266359</c:v>
                </c:pt>
                <c:pt idx="226">
                  <c:v>2575327.6128082606</c:v>
                </c:pt>
                <c:pt idx="227">
                  <c:v>2592957.0436833347</c:v>
                </c:pt>
                <c:pt idx="228">
                  <c:v>2609912.9087501764</c:v>
                </c:pt>
                <c:pt idx="229">
                  <c:v>2628154.0297469161</c:v>
                </c:pt>
                <c:pt idx="230">
                  <c:v>2643386.2648312091</c:v>
                </c:pt>
                <c:pt idx="231">
                  <c:v>2660451.8078287868</c:v>
                </c:pt>
                <c:pt idx="232">
                  <c:v>2677235.1709343004</c:v>
                </c:pt>
                <c:pt idx="233">
                  <c:v>2694105.3879438853</c:v>
                </c:pt>
                <c:pt idx="234">
                  <c:v>2711062.9083264945</c:v>
                </c:pt>
                <c:pt idx="235">
                  <c:v>2728778.5574154407</c:v>
                </c:pt>
                <c:pt idx="236">
                  <c:v>2747265.0100574284</c:v>
                </c:pt>
                <c:pt idx="237">
                  <c:v>2763139.000569507</c:v>
                </c:pt>
                <c:pt idx="238">
                  <c:v>2781159.1353425994</c:v>
                </c:pt>
                <c:pt idx="239">
                  <c:v>2797898.9606755148</c:v>
                </c:pt>
                <c:pt idx="240">
                  <c:v>2814721.3970464482</c:v>
                </c:pt>
                <c:pt idx="241">
                  <c:v>2833021.6242324105</c:v>
                </c:pt>
                <c:pt idx="242">
                  <c:v>2850017.3909479971</c:v>
                </c:pt>
                <c:pt idx="243">
                  <c:v>2866392.3364767614</c:v>
                </c:pt>
                <c:pt idx="244">
                  <c:v>2884313.1766264406</c:v>
                </c:pt>
                <c:pt idx="245">
                  <c:v>2894531.4595680065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BC-49A5-82FF-D194F1B8D216}"/>
            </c:ext>
          </c:extLst>
        </c:ser>
        <c:ser>
          <c:idx val="1"/>
          <c:order val="1"/>
          <c:tx>
            <c:strRef>
              <c:f>'Planilha7 (2)'!$C$1</c:f>
              <c:strCache>
                <c:ptCount val="1"/>
                <c:pt idx="0">
                  <c:v>Bovespa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'Planilha7 (2)'!$A$2:$A$247</c:f>
              <c:numCache>
                <c:formatCode>mmm\-yy</c:formatCode>
                <c:ptCount val="246"/>
                <c:pt idx="0">
                  <c:v>36161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  <c:pt idx="231">
                  <c:v>43160</c:v>
                </c:pt>
                <c:pt idx="232">
                  <c:v>43191</c:v>
                </c:pt>
                <c:pt idx="233">
                  <c:v>43221</c:v>
                </c:pt>
                <c:pt idx="234">
                  <c:v>43252</c:v>
                </c:pt>
                <c:pt idx="235">
                  <c:v>43282</c:v>
                </c:pt>
                <c:pt idx="236">
                  <c:v>43313</c:v>
                </c:pt>
                <c:pt idx="237">
                  <c:v>43344</c:v>
                </c:pt>
                <c:pt idx="238">
                  <c:v>43374</c:v>
                </c:pt>
                <c:pt idx="239">
                  <c:v>43405</c:v>
                </c:pt>
                <c:pt idx="240">
                  <c:v>43435</c:v>
                </c:pt>
                <c:pt idx="241">
                  <c:v>43466</c:v>
                </c:pt>
                <c:pt idx="242">
                  <c:v>43497</c:v>
                </c:pt>
                <c:pt idx="243">
                  <c:v>43525</c:v>
                </c:pt>
                <c:pt idx="244">
                  <c:v>43556</c:v>
                </c:pt>
                <c:pt idx="245">
                  <c:v>43586</c:v>
                </c:pt>
              </c:numCache>
            </c:numRef>
          </c:cat>
          <c:val>
            <c:numRef>
              <c:f>'Planilha7 (2)'!$C$2:$C$247</c:f>
              <c:numCache>
                <c:formatCode>_-"R$"* #,##0.00_-;\-"R$"* #,##0.00_-;_-"R$"* "-"??_-;_-@_-</c:formatCode>
                <c:ptCount val="246"/>
                <c:pt idx="0">
                  <c:v>1000</c:v>
                </c:pt>
                <c:pt idx="1">
                  <c:v>1204.5</c:v>
                </c:pt>
                <c:pt idx="2">
                  <c:v>4585.4277000000002</c:v>
                </c:pt>
                <c:pt idx="3">
                  <c:v>9104.7888683099991</c:v>
                </c:pt>
                <c:pt idx="4">
                  <c:v>12845.601947050571</c:v>
                </c:pt>
                <c:pt idx="5">
                  <c:v>15481.153102268407</c:v>
                </c:pt>
                <c:pt idx="6">
                  <c:v>19375.640912418199</c:v>
                </c:pt>
                <c:pt idx="7">
                  <c:v>20095.563103442786</c:v>
                </c:pt>
                <c:pt idx="8">
                  <c:v>23368.090748063412</c:v>
                </c:pt>
                <c:pt idx="9">
                  <c:v>27718.136994364257</c:v>
                </c:pt>
                <c:pt idx="10">
                  <c:v>32361.557323562749</c:v>
                </c:pt>
                <c:pt idx="11">
                  <c:v>41645.306059959854</c:v>
                </c:pt>
                <c:pt idx="12">
                  <c:v>55378.037636774199</c:v>
                </c:pt>
                <c:pt idx="13">
                  <c:v>55972.8624861391</c:v>
                </c:pt>
                <c:pt idx="14">
                  <c:v>63549.15661506349</c:v>
                </c:pt>
                <c:pt idx="15">
                  <c:v>67154.753940260576</c:v>
                </c:pt>
                <c:pt idx="16">
                  <c:v>61167.929960513196</c:v>
                </c:pt>
                <c:pt idx="17">
                  <c:v>61768.049379990007</c:v>
                </c:pt>
                <c:pt idx="18">
                  <c:v>72436.586426580834</c:v>
                </c:pt>
                <c:pt idx="19">
                  <c:v>74206.970067827569</c:v>
                </c:pt>
                <c:pt idx="20">
                  <c:v>81391.587845503833</c:v>
                </c:pt>
                <c:pt idx="21">
                  <c:v>77488.355959741617</c:v>
                </c:pt>
                <c:pt idx="22">
                  <c:v>75127.831452822822</c:v>
                </c:pt>
                <c:pt idx="23">
                  <c:v>69822.842969387755</c:v>
                </c:pt>
                <c:pt idx="24">
                  <c:v>83629.752866044902</c:v>
                </c:pt>
                <c:pt idx="25">
                  <c:v>100334.57976945319</c:v>
                </c:pt>
                <c:pt idx="26">
                  <c:v>92918.454128692305</c:v>
                </c:pt>
                <c:pt idx="27">
                  <c:v>87151.507421329821</c:v>
                </c:pt>
                <c:pt idx="28">
                  <c:v>93144.537467717964</c:v>
                </c:pt>
                <c:pt idx="29">
                  <c:v>94423.550247045816</c:v>
                </c:pt>
                <c:pt idx="30">
                  <c:v>96819.524235514138</c:v>
                </c:pt>
                <c:pt idx="31">
                  <c:v>94299.504545290198</c:v>
                </c:pt>
                <c:pt idx="32">
                  <c:v>90838.817443482927</c:v>
                </c:pt>
                <c:pt idx="33">
                  <c:v>77726.692488436907</c:v>
                </c:pt>
                <c:pt idx="34">
                  <c:v>86256.470923894842</c:v>
                </c:pt>
                <c:pt idx="35">
                  <c:v>101564.93826429993</c:v>
                </c:pt>
                <c:pt idx="36">
                  <c:v>109782.7286836885</c:v>
                </c:pt>
                <c:pt idx="37">
                  <c:v>105666.13850374776</c:v>
                </c:pt>
                <c:pt idx="38">
                  <c:v>119869.61738348415</c:v>
                </c:pt>
                <c:pt idx="39">
                  <c:v>116050.35361870077</c:v>
                </c:pt>
                <c:pt idx="40">
                  <c:v>117526.5090923814</c:v>
                </c:pt>
                <c:pt idx="41">
                  <c:v>118465.50578690167</c:v>
                </c:pt>
                <c:pt idx="42">
                  <c:v>105201.27456203554</c:v>
                </c:pt>
                <c:pt idx="43">
                  <c:v>94827.597026167947</c:v>
                </c:pt>
                <c:pt idx="44">
                  <c:v>104039.6494373296</c:v>
                </c:pt>
                <c:pt idx="45">
                  <c:v>88896.428857702238</c:v>
                </c:pt>
                <c:pt idx="46">
                  <c:v>108364.26890900248</c:v>
                </c:pt>
                <c:pt idx="47">
                  <c:v>115094.97191745407</c:v>
                </c:pt>
                <c:pt idx="48">
                  <c:v>126633.23838708599</c:v>
                </c:pt>
                <c:pt idx="49">
                  <c:v>125860.91115002178</c:v>
                </c:pt>
                <c:pt idx="50">
                  <c:v>121077.71211656046</c:v>
                </c:pt>
                <c:pt idx="51">
                  <c:v>136063.6191070202</c:v>
                </c:pt>
                <c:pt idx="52">
                  <c:v>154889.0589613991</c:v>
                </c:pt>
                <c:pt idx="53">
                  <c:v>168767.6151238395</c:v>
                </c:pt>
                <c:pt idx="54">
                  <c:v>166013.40001719087</c:v>
                </c:pt>
                <c:pt idx="55">
                  <c:v>176821.81909798511</c:v>
                </c:pt>
                <c:pt idx="56">
                  <c:v>201058.77593345716</c:v>
                </c:pt>
                <c:pt idx="57">
                  <c:v>215302.41448739063</c:v>
                </c:pt>
                <c:pt idx="58">
                  <c:v>245197.27195223715</c:v>
                </c:pt>
                <c:pt idx="59">
                  <c:v>278576.618039191</c:v>
                </c:pt>
                <c:pt idx="60">
                  <c:v>310212.9600937767</c:v>
                </c:pt>
                <c:pt idx="61">
                  <c:v>307794.37588415435</c:v>
                </c:pt>
                <c:pt idx="62">
                  <c:v>309426.88063026406</c:v>
                </c:pt>
                <c:pt idx="63">
                  <c:v>317988.07910548279</c:v>
                </c:pt>
                <c:pt idx="64">
                  <c:v>284234.94404790498</c:v>
                </c:pt>
                <c:pt idx="65">
                  <c:v>286315.79222695169</c:v>
                </c:pt>
                <c:pt idx="66">
                  <c:v>313068.61876878445</c:v>
                </c:pt>
                <c:pt idx="67">
                  <c:v>333831.67514359014</c:v>
                </c:pt>
                <c:pt idx="68">
                  <c:v>343871.45715409116</c:v>
                </c:pt>
                <c:pt idx="69">
                  <c:v>353600.76342288055</c:v>
                </c:pt>
                <c:pt idx="70">
                  <c:v>353640.97708647064</c:v>
                </c:pt>
                <c:pt idx="71">
                  <c:v>388774.32912196167</c:v>
                </c:pt>
                <c:pt idx="72">
                  <c:v>408424.73810964503</c:v>
                </c:pt>
                <c:pt idx="73">
                  <c:v>382460.43654672604</c:v>
                </c:pt>
                <c:pt idx="74">
                  <c:v>445399.53442974191</c:v>
                </c:pt>
                <c:pt idx="75">
                  <c:v>424051.43971020693</c:v>
                </c:pt>
                <c:pt idx="76">
                  <c:v>398695.22411344916</c:v>
                </c:pt>
                <c:pt idx="77">
                  <c:v>407559.97438550548</c:v>
                </c:pt>
                <c:pt idx="78">
                  <c:v>408014.50254431536</c:v>
                </c:pt>
                <c:pt idx="79">
                  <c:v>427290.67684507027</c:v>
                </c:pt>
                <c:pt idx="80">
                  <c:v>463380.02989445615</c:v>
                </c:pt>
                <c:pt idx="81">
                  <c:v>525237.18966713652</c:v>
                </c:pt>
                <c:pt idx="82">
                  <c:v>504994.75332178251</c:v>
                </c:pt>
                <c:pt idx="83">
                  <c:v>537001.25373645627</c:v>
                </c:pt>
                <c:pt idx="84">
                  <c:v>566029.31416655343</c:v>
                </c:pt>
                <c:pt idx="85">
                  <c:v>652847.33214328671</c:v>
                </c:pt>
                <c:pt idx="86">
                  <c:v>659716.83140293206</c:v>
                </c:pt>
                <c:pt idx="87">
                  <c:v>651384.37358594197</c:v>
                </c:pt>
                <c:pt idx="88">
                  <c:v>695937.78130864922</c:v>
                </c:pt>
                <c:pt idx="89">
                  <c:v>632538.69208432757</c:v>
                </c:pt>
                <c:pt idx="90">
                  <c:v>637318.20042216359</c:v>
                </c:pt>
                <c:pt idx="91">
                  <c:v>648130.08246731397</c:v>
                </c:pt>
                <c:pt idx="92">
                  <c:v>636284.31658705918</c:v>
                </c:pt>
                <c:pt idx="93">
                  <c:v>643120.02248658158</c:v>
                </c:pt>
                <c:pt idx="94">
                  <c:v>696000.48822254559</c:v>
                </c:pt>
                <c:pt idx="95">
                  <c:v>746532.52142167871</c:v>
                </c:pt>
                <c:pt idx="96">
                  <c:v>794954.19221983245</c:v>
                </c:pt>
                <c:pt idx="97">
                  <c:v>800986.4181502678</c:v>
                </c:pt>
                <c:pt idx="98">
                  <c:v>790479.44632534322</c:v>
                </c:pt>
                <c:pt idx="99">
                  <c:v>828075.15018512821</c:v>
                </c:pt>
                <c:pt idx="100">
                  <c:v>888253.12051786506</c:v>
                </c:pt>
                <c:pt idx="101">
                  <c:v>951590.95677692455</c:v>
                </c:pt>
                <c:pt idx="102">
                  <c:v>993347.34962206765</c:v>
                </c:pt>
                <c:pt idx="103">
                  <c:v>992461.59495854157</c:v>
                </c:pt>
                <c:pt idx="104">
                  <c:v>1003823.4723561932</c:v>
                </c:pt>
                <c:pt idx="105">
                  <c:v>1114251.5368565992</c:v>
                </c:pt>
                <c:pt idx="106">
                  <c:v>1206966.8352661841</c:v>
                </c:pt>
                <c:pt idx="107">
                  <c:v>1167134.0092977611</c:v>
                </c:pt>
                <c:pt idx="108">
                  <c:v>1186515.8854279297</c:v>
                </c:pt>
                <c:pt idx="109">
                  <c:v>1107677.1925104882</c:v>
                </c:pt>
                <c:pt idx="110">
                  <c:v>1185314.699847193</c:v>
                </c:pt>
                <c:pt idx="111">
                  <c:v>1141138.6062632594</c:v>
                </c:pt>
                <c:pt idx="112">
                  <c:v>1273655.0964922605</c:v>
                </c:pt>
                <c:pt idx="113">
                  <c:v>1365510.2912081217</c:v>
                </c:pt>
                <c:pt idx="114">
                  <c:v>1225774.6678351145</c:v>
                </c:pt>
                <c:pt idx="115">
                  <c:v>1124574.5760026968</c:v>
                </c:pt>
                <c:pt idx="116">
                  <c:v>1055071.5307657234</c:v>
                </c:pt>
                <c:pt idx="117">
                  <c:v>941366.24092226417</c:v>
                </c:pt>
                <c:pt idx="118">
                  <c:v>710163.41317354271</c:v>
                </c:pt>
                <c:pt idx="119">
                  <c:v>700540.42076037102</c:v>
                </c:pt>
                <c:pt idx="120">
                  <c:v>721902.82574221666</c:v>
                </c:pt>
                <c:pt idx="121">
                  <c:v>758683.29742180393</c:v>
                </c:pt>
                <c:pt idx="122">
                  <c:v>740051.49177502468</c:v>
                </c:pt>
                <c:pt idx="123">
                  <c:v>796402.58888447157</c:v>
                </c:pt>
                <c:pt idx="124">
                  <c:v>923709.69145600684</c:v>
                </c:pt>
                <c:pt idx="125">
                  <c:v>1042455.7319188621</c:v>
                </c:pt>
                <c:pt idx="126">
                  <c:v>1011373.8750583072</c:v>
                </c:pt>
                <c:pt idx="127">
                  <c:v>1079395.2404495447</c:v>
                </c:pt>
                <c:pt idx="128">
                  <c:v>1116490.6905237054</c:v>
                </c:pt>
                <c:pt idx="129">
                  <c:v>1219125.3619803153</c:v>
                </c:pt>
                <c:pt idx="130">
                  <c:v>1222614.2121251074</c:v>
                </c:pt>
                <c:pt idx="131">
                  <c:v>1335061.5612678793</c:v>
                </c:pt>
                <c:pt idx="132">
                  <c:v>1368836.9771770404</c:v>
                </c:pt>
                <c:pt idx="133">
                  <c:v>1308046.5577383081</c:v>
                </c:pt>
                <c:pt idx="134">
                  <c:v>1333072.1399083117</c:v>
                </c:pt>
                <c:pt idx="135">
                  <c:v>1413831.5384509754</c:v>
                </c:pt>
                <c:pt idx="136">
                  <c:v>1359591.5442975559</c:v>
                </c:pt>
                <c:pt idx="137">
                  <c:v>1272115.4657561982</c:v>
                </c:pt>
                <c:pt idx="138">
                  <c:v>1232399.0976533655</c:v>
                </c:pt>
                <c:pt idx="139">
                  <c:v>1368822.2001999291</c:v>
                </c:pt>
                <c:pt idx="140">
                  <c:v>1323671.2409729115</c:v>
                </c:pt>
                <c:pt idx="141">
                  <c:v>1413966.2086289292</c:v>
                </c:pt>
                <c:pt idx="142">
                  <c:v>1442329.9037633871</c:v>
                </c:pt>
                <c:pt idx="143">
                  <c:v>1384626.0478053249</c:v>
                </c:pt>
                <c:pt idx="144">
                  <c:v>1420374.0225335306</c:v>
                </c:pt>
                <c:pt idx="145">
                  <c:v>1367293.0860457094</c:v>
                </c:pt>
                <c:pt idx="146">
                  <c:v>1386873.6323868625</c:v>
                </c:pt>
                <c:pt idx="147">
                  <c:v>1414752.3704065874</c:v>
                </c:pt>
                <c:pt idx="148">
                  <c:v>1366996.8355460314</c:v>
                </c:pt>
                <c:pt idx="149">
                  <c:v>1338623.9080120272</c:v>
                </c:pt>
                <c:pt idx="150">
                  <c:v>1295606.2079672145</c:v>
                </c:pt>
                <c:pt idx="151">
                  <c:v>1224066.2116298964</c:v>
                </c:pt>
                <c:pt idx="152">
                  <c:v>1178474.3896493525</c:v>
                </c:pt>
                <c:pt idx="153">
                  <c:v>1094281.5796932303</c:v>
                </c:pt>
                <c:pt idx="154">
                  <c:v>1223359.2331999824</c:v>
                </c:pt>
                <c:pt idx="155">
                  <c:v>1195577.6164466629</c:v>
                </c:pt>
                <c:pt idx="156">
                  <c:v>1196060.6034521249</c:v>
                </c:pt>
                <c:pt idx="157">
                  <c:v>1332516.0486163462</c:v>
                </c:pt>
                <c:pt idx="158">
                  <c:v>1393477.4451262958</c:v>
                </c:pt>
                <c:pt idx="159">
                  <c:v>1368827.1917127951</c:v>
                </c:pt>
                <c:pt idx="160">
                  <c:v>1314621.9978183715</c:v>
                </c:pt>
                <c:pt idx="161">
                  <c:v>1161352.0288771125</c:v>
                </c:pt>
                <c:pt idx="162">
                  <c:v>1161441.1488049198</c:v>
                </c:pt>
                <c:pt idx="163">
                  <c:v>1201819.7096815577</c:v>
                </c:pt>
                <c:pt idx="164">
                  <c:v>1225542.6086880807</c:v>
                </c:pt>
                <c:pt idx="165">
                  <c:v>1274121.5394704083</c:v>
                </c:pt>
                <c:pt idx="166">
                  <c:v>1231656.0126652617</c:v>
                </c:pt>
                <c:pt idx="167">
                  <c:v>1243422.0703551853</c:v>
                </c:pt>
                <c:pt idx="168">
                  <c:v>1321830.605611674</c:v>
                </c:pt>
                <c:pt idx="169">
                  <c:v>1298996.4088022464</c:v>
                </c:pt>
                <c:pt idx="170">
                  <c:v>1251088.3492180787</c:v>
                </c:pt>
                <c:pt idx="171">
                  <c:v>1230636.8970877004</c:v>
                </c:pt>
                <c:pt idx="172">
                  <c:v>1224014.5292904163</c:v>
                </c:pt>
                <c:pt idx="173">
                  <c:v>1174252.9045309282</c:v>
                </c:pt>
                <c:pt idx="174">
                  <c:v>1044105.6010284803</c:v>
                </c:pt>
                <c:pt idx="175">
                  <c:v>1064278.1328853474</c:v>
                </c:pt>
                <c:pt idx="176">
                  <c:v>1106553.9681755281</c:v>
                </c:pt>
                <c:pt idx="177">
                  <c:v>1161148.2276956902</c:v>
                </c:pt>
                <c:pt idx="178">
                  <c:v>1206756.0528293524</c:v>
                </c:pt>
                <c:pt idx="179">
                  <c:v>1170197.0299018326</c:v>
                </c:pt>
                <c:pt idx="180">
                  <c:v>1151375.5651456586</c:v>
                </c:pt>
                <c:pt idx="181">
                  <c:v>1067681.9602032197</c:v>
                </c:pt>
                <c:pt idx="182">
                  <c:v>1058476.185856903</c:v>
                </c:pt>
                <c:pt idx="183">
                  <c:v>1136310.2569598146</c:v>
                </c:pt>
                <c:pt idx="184">
                  <c:v>1166653.7031268501</c:v>
                </c:pt>
                <c:pt idx="185">
                  <c:v>1160881.3003533988</c:v>
                </c:pt>
                <c:pt idx="186">
                  <c:v>1207643.2372466866</c:v>
                </c:pt>
                <c:pt idx="187">
                  <c:v>1271296.4634327455</c:v>
                </c:pt>
                <c:pt idx="188">
                  <c:v>1398922.6575564679</c:v>
                </c:pt>
                <c:pt idx="189">
                  <c:v>1237897.7066223612</c:v>
                </c:pt>
                <c:pt idx="190">
                  <c:v>1252686.2348352738</c:v>
                </c:pt>
                <c:pt idx="191">
                  <c:v>1257820.9014344937</c:v>
                </c:pt>
                <c:pt idx="192">
                  <c:v>1152138.1397308402</c:v>
                </c:pt>
                <c:pt idx="193">
                  <c:v>1083519.5750675281</c:v>
                </c:pt>
                <c:pt idx="194">
                  <c:v>1194845.5767017605</c:v>
                </c:pt>
                <c:pt idx="195">
                  <c:v>1187783.6738574659</c:v>
                </c:pt>
                <c:pt idx="196">
                  <c:v>1309028.4926715121</c:v>
                </c:pt>
                <c:pt idx="197">
                  <c:v>1231076.3346736799</c:v>
                </c:pt>
                <c:pt idx="198">
                  <c:v>1241604.2003151893</c:v>
                </c:pt>
                <c:pt idx="199">
                  <c:v>1192704.205162046</c:v>
                </c:pt>
                <c:pt idx="200">
                  <c:v>1096102.0448720476</c:v>
                </c:pt>
                <c:pt idx="201">
                  <c:v>1062172.2161643468</c:v>
                </c:pt>
                <c:pt idx="202">
                  <c:v>1084345.3160553051</c:v>
                </c:pt>
                <c:pt idx="203">
                  <c:v>1069621.5874036036</c:v>
                </c:pt>
                <c:pt idx="204">
                  <c:v>1030574.8211773824</c:v>
                </c:pt>
                <c:pt idx="205">
                  <c:v>963395.0908194381</c:v>
                </c:pt>
                <c:pt idx="206">
                  <c:v>1023509.0406868669</c:v>
                </c:pt>
                <c:pt idx="207">
                  <c:v>1200707.624891428</c:v>
                </c:pt>
                <c:pt idx="208">
                  <c:v>1296393.112008068</c:v>
                </c:pt>
                <c:pt idx="209">
                  <c:v>1168284.3470064539</c:v>
                </c:pt>
                <c:pt idx="210">
                  <c:v>1245075.2608678604</c:v>
                </c:pt>
                <c:pt idx="211">
                  <c:v>1388109.3051372345</c:v>
                </c:pt>
                <c:pt idx="212">
                  <c:v>1405437.7309801481</c:v>
                </c:pt>
                <c:pt idx="213">
                  <c:v>1419705.2328279892</c:v>
                </c:pt>
                <c:pt idx="214">
                  <c:v>1582475.0304745724</c:v>
                </c:pt>
                <c:pt idx="215">
                  <c:v>1511750.4415575049</c:v>
                </c:pt>
                <c:pt idx="216">
                  <c:v>1473700.7045912966</c:v>
                </c:pt>
                <c:pt idx="217">
                  <c:v>1585681.2165901344</c:v>
                </c:pt>
                <c:pt idx="218">
                  <c:v>1637612.5980611104</c:v>
                </c:pt>
                <c:pt idx="219">
                  <c:v>1599269.1605899704</c:v>
                </c:pt>
                <c:pt idx="220">
                  <c:v>1612523.6832177462</c:v>
                </c:pt>
                <c:pt idx="221">
                  <c:v>1548964.107469175</c:v>
                </c:pt>
                <c:pt idx="222">
                  <c:v>1556619.9997915823</c:v>
                </c:pt>
                <c:pt idx="223">
                  <c:v>1634481.7597815783</c:v>
                </c:pt>
                <c:pt idx="224">
                  <c:v>1759637.899061284</c:v>
                </c:pt>
                <c:pt idx="225">
                  <c:v>1848654.6285354747</c:v>
                </c:pt>
                <c:pt idx="226">
                  <c:v>1852024.9594611817</c:v>
                </c:pt>
                <c:pt idx="227">
                  <c:v>1796591.6732381545</c:v>
                </c:pt>
                <c:pt idx="228">
                  <c:v>1910446.520309625</c:v>
                </c:pt>
                <c:pt idx="229">
                  <c:v>2126604.4626721172</c:v>
                </c:pt>
                <c:pt idx="230">
                  <c:v>2140678.4058780125</c:v>
                </c:pt>
                <c:pt idx="231">
                  <c:v>2143892.7737186002</c:v>
                </c:pt>
                <c:pt idx="232">
                  <c:v>2165785.4301273236</c:v>
                </c:pt>
                <c:pt idx="233">
                  <c:v>1933038.4538724835</c:v>
                </c:pt>
                <c:pt idx="234">
                  <c:v>1835364.4542711142</c:v>
                </c:pt>
                <c:pt idx="235">
                  <c:v>2001611.2178103891</c:v>
                </c:pt>
                <c:pt idx="236">
                  <c:v>1940263.1977186755</c:v>
                </c:pt>
                <c:pt idx="237">
                  <c:v>2010888.7569992852</c:v>
                </c:pt>
                <c:pt idx="238">
                  <c:v>2219104.0213375124</c:v>
                </c:pt>
                <c:pt idx="239">
                  <c:v>2274990.0970453452</c:v>
                </c:pt>
                <c:pt idx="240">
                  <c:v>2236758.4762888243</c:v>
                </c:pt>
                <c:pt idx="241">
                  <c:v>2482100.3434232753</c:v>
                </c:pt>
                <c:pt idx="242">
                  <c:v>2438877.4770356026</c:v>
                </c:pt>
                <c:pt idx="243">
                  <c:v>2437482.0975769386</c:v>
                </c:pt>
                <c:pt idx="244">
                  <c:v>2464398.8221331928</c:v>
                </c:pt>
                <c:pt idx="245">
                  <c:v>2484670.6138881249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BC-49A5-82FF-D194F1B8D216}"/>
            </c:ext>
          </c:extLst>
        </c:ser>
        <c:ser>
          <c:idx val="2"/>
          <c:order val="2"/>
          <c:tx>
            <c:strRef>
              <c:f>'Planilha7 (2)'!$D$1</c:f>
              <c:strCache>
                <c:ptCount val="1"/>
                <c:pt idx="0">
                  <c:v>Bovespa +15%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'Planilha7 (2)'!$A$2:$A$247</c:f>
              <c:numCache>
                <c:formatCode>mmm\-yy</c:formatCode>
                <c:ptCount val="246"/>
                <c:pt idx="0">
                  <c:v>36161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  <c:pt idx="231">
                  <c:v>43160</c:v>
                </c:pt>
                <c:pt idx="232">
                  <c:v>43191</c:v>
                </c:pt>
                <c:pt idx="233">
                  <c:v>43221</c:v>
                </c:pt>
                <c:pt idx="234">
                  <c:v>43252</c:v>
                </c:pt>
                <c:pt idx="235">
                  <c:v>43282</c:v>
                </c:pt>
                <c:pt idx="236">
                  <c:v>43313</c:v>
                </c:pt>
                <c:pt idx="237">
                  <c:v>43344</c:v>
                </c:pt>
                <c:pt idx="238">
                  <c:v>43374</c:v>
                </c:pt>
                <c:pt idx="239">
                  <c:v>43405</c:v>
                </c:pt>
                <c:pt idx="240">
                  <c:v>43435</c:v>
                </c:pt>
                <c:pt idx="241">
                  <c:v>43466</c:v>
                </c:pt>
                <c:pt idx="242">
                  <c:v>43497</c:v>
                </c:pt>
                <c:pt idx="243">
                  <c:v>43525</c:v>
                </c:pt>
                <c:pt idx="244">
                  <c:v>43556</c:v>
                </c:pt>
                <c:pt idx="245">
                  <c:v>43586</c:v>
                </c:pt>
              </c:numCache>
            </c:numRef>
          </c:cat>
          <c:val>
            <c:numRef>
              <c:f>'Planilha7 (2)'!$D$2:$D$247</c:f>
              <c:numCache>
                <c:formatCode>_-"R$"* #,##0.00_-;\-"R$"* #,##0.00_-;_-"R$"* "-"??_-;_-@_-</c:formatCode>
                <c:ptCount val="246"/>
                <c:pt idx="0">
                  <c:v>1000</c:v>
                </c:pt>
                <c:pt idx="1">
                  <c:v>1235.175</c:v>
                </c:pt>
                <c:pt idx="2">
                  <c:v>4676.4378832500006</c:v>
                </c:pt>
                <c:pt idx="3">
                  <c:v>9444.666967467223</c:v>
                </c:pt>
                <c:pt idx="4">
                  <c:v>13320.522628637567</c:v>
                </c:pt>
                <c:pt idx="5">
                  <c:v>15945.150608178903</c:v>
                </c:pt>
                <c:pt idx="6">
                  <c:v>19999.637691030144</c:v>
                </c:pt>
                <c:pt idx="7">
                  <c:v>20655.974610314173</c:v>
                </c:pt>
                <c:pt idx="8">
                  <c:v>23976.986185776139</c:v>
                </c:pt>
                <c:pt idx="9">
                  <c:v>28565.391132394638</c:v>
                </c:pt>
                <c:pt idx="10">
                  <c:v>33507.451821815223</c:v>
                </c:pt>
                <c:pt idx="11">
                  <c:v>43967.932138862277</c:v>
                </c:pt>
                <c:pt idx="12">
                  <c:v>59952.686657972139</c:v>
                </c:pt>
                <c:pt idx="13">
                  <c:v>60359.035967663687</c:v>
                </c:pt>
                <c:pt idx="14">
                  <c:v>69013.19633741799</c:v>
                </c:pt>
                <c:pt idx="15">
                  <c:v>72766.814437089066</c:v>
                </c:pt>
                <c:pt idx="16">
                  <c:v>66061.085507697964</c:v>
                </c:pt>
                <c:pt idx="17">
                  <c:v>66478.200909710067</c:v>
                </c:pt>
                <c:pt idx="18">
                  <c:v>78938.352745576194</c:v>
                </c:pt>
                <c:pt idx="19">
                  <c:v>80602.757595823306</c:v>
                </c:pt>
                <c:pt idx="20">
                  <c:v>88813.717476770966</c:v>
                </c:pt>
                <c:pt idx="21">
                  <c:v>84303.355387171105</c:v>
                </c:pt>
                <c:pt idx="22">
                  <c:v>81488.951918385515</c:v>
                </c:pt>
                <c:pt idx="23">
                  <c:v>75507.776329461136</c:v>
                </c:pt>
                <c:pt idx="24">
                  <c:v>91905.913437846975</c:v>
                </c:pt>
                <c:pt idx="25">
                  <c:v>112172.14626959446</c:v>
                </c:pt>
                <c:pt idx="26">
                  <c:v>103562.79392561935</c:v>
                </c:pt>
                <c:pt idx="27">
                  <c:v>96822.954560817743</c:v>
                </c:pt>
                <c:pt idx="28">
                  <c:v>103634.19496594978</c:v>
                </c:pt>
                <c:pt idx="29">
                  <c:v>104725.44287605927</c:v>
                </c:pt>
                <c:pt idx="30">
                  <c:v>107057.54513022771</c:v>
                </c:pt>
                <c:pt idx="31">
                  <c:v>103971.36288452611</c:v>
                </c:pt>
                <c:pt idx="32">
                  <c:v>99868.464388993583</c:v>
                </c:pt>
                <c:pt idx="33">
                  <c:v>85205.949053403383</c:v>
                </c:pt>
                <c:pt idx="34">
                  <c:v>95154.372690085234</c:v>
                </c:pt>
                <c:pt idx="35">
                  <c:v>113720.1838831424</c:v>
                </c:pt>
                <c:pt idx="36">
                  <c:v>123418.17163527652</c:v>
                </c:pt>
                <c:pt idx="37">
                  <c:v>118441.18500509056</c:v>
                </c:pt>
                <c:pt idx="38">
                  <c:v>135839.85910521913</c:v>
                </c:pt>
                <c:pt idx="39">
                  <c:v>131134.24692487947</c:v>
                </c:pt>
                <c:pt idx="40">
                  <c:v>132417.328564241</c:v>
                </c:pt>
                <c:pt idx="41">
                  <c:v>133101.69224579248</c:v>
                </c:pt>
                <c:pt idx="42">
                  <c:v>117877.67565408087</c:v>
                </c:pt>
                <c:pt idx="43">
                  <c:v>105937.19494323646</c:v>
                </c:pt>
                <c:pt idx="44">
                  <c:v>116892.3336039663</c:v>
                </c:pt>
                <c:pt idx="45">
                  <c:v>99570.583058094009</c:v>
                </c:pt>
                <c:pt idx="46">
                  <c:v>123708.32881470602</c:v>
                </c:pt>
                <c:pt idx="47">
                  <c:v>131589.76718229256</c:v>
                </c:pt>
                <c:pt idx="48">
                  <c:v>145780.23337466427</c:v>
                </c:pt>
                <c:pt idx="49">
                  <c:v>144450.72858346155</c:v>
                </c:pt>
                <c:pt idx="50">
                  <c:v>138544.70457702046</c:v>
                </c:pt>
                <c:pt idx="51">
                  <c:v>157268.90580848165</c:v>
                </c:pt>
                <c:pt idx="52">
                  <c:v>181243.29751163765</c:v>
                </c:pt>
                <c:pt idx="53">
                  <c:v>198841.81518997226</c:v>
                </c:pt>
                <c:pt idx="54">
                  <c:v>195080.1143811082</c:v>
                </c:pt>
                <c:pt idx="55">
                  <c:v>208604.11085817646</c:v>
                </c:pt>
                <c:pt idx="56">
                  <c:v>240343.1231743797</c:v>
                </c:pt>
                <c:pt idx="57">
                  <c:v>258762.56017432429</c:v>
                </c:pt>
                <c:pt idx="58">
                  <c:v>298849.07969982259</c:v>
                </c:pt>
                <c:pt idx="59">
                  <c:v>344337.35615836963</c:v>
                </c:pt>
                <c:pt idx="60">
                  <c:v>387960.19664787169</c:v>
                </c:pt>
                <c:pt idx="61">
                  <c:v>384196.58524586353</c:v>
                </c:pt>
                <c:pt idx="62">
                  <c:v>385492.92027078173</c:v>
                </c:pt>
                <c:pt idx="63">
                  <c:v>396445.37034872465</c:v>
                </c:pt>
                <c:pt idx="64">
                  <c:v>353708.87544379564</c:v>
                </c:pt>
                <c:pt idx="65">
                  <c:v>355567.40704237547</c:v>
                </c:pt>
                <c:pt idx="66">
                  <c:v>392421.54877828131</c:v>
                </c:pt>
                <c:pt idx="67">
                  <c:v>420977.64347582165</c:v>
                </c:pt>
                <c:pt idx="68">
                  <c:v>434167.94613676303</c:v>
                </c:pt>
                <c:pt idx="69">
                  <c:v>446921.16301507421</c:v>
                </c:pt>
                <c:pt idx="70">
                  <c:v>446186.81736204913</c:v>
                </c:pt>
                <c:pt idx="71">
                  <c:v>495729.30944301788</c:v>
                </c:pt>
                <c:pt idx="72">
                  <c:v>523104.70444204536</c:v>
                </c:pt>
                <c:pt idx="73">
                  <c:v>489066.93324932543</c:v>
                </c:pt>
                <c:pt idx="74">
                  <c:v>580060.80258763605</c:v>
                </c:pt>
                <c:pt idx="75">
                  <c:v>551400.60100712744</c:v>
                </c:pt>
                <c:pt idx="76">
                  <c:v>517588.40110025415</c:v>
                </c:pt>
                <c:pt idx="77">
                  <c:v>529329.08035472746</c:v>
                </c:pt>
                <c:pt idx="78">
                  <c:v>529028.64005652815</c:v>
                </c:pt>
                <c:pt idx="79">
                  <c:v>556257.2243247024</c:v>
                </c:pt>
                <c:pt idx="80">
                  <c:v>608715.13695785752</c:v>
                </c:pt>
                <c:pt idx="81">
                  <c:v>700493.35478455143</c:v>
                </c:pt>
                <c:pt idx="82">
                  <c:v>672539.64717403112</c:v>
                </c:pt>
                <c:pt idx="83">
                  <c:v>719898.95810571394</c:v>
                </c:pt>
                <c:pt idx="84">
                  <c:v>762969.24735351373</c:v>
                </c:pt>
                <c:pt idx="85">
                  <c:v>895720.60800896212</c:v>
                </c:pt>
                <c:pt idx="86">
                  <c:v>904818.42733430292</c:v>
                </c:pt>
                <c:pt idx="87">
                  <c:v>892294.73222688632</c:v>
                </c:pt>
                <c:pt idx="88">
                  <c:v>960673.63004775462</c:v>
                </c:pt>
                <c:pt idx="89">
                  <c:v>872124.63519321801</c:v>
                </c:pt>
                <c:pt idx="90">
                  <c:v>877942.53651854012</c:v>
                </c:pt>
                <c:pt idx="91">
                  <c:v>893302.16030589526</c:v>
                </c:pt>
                <c:pt idx="92">
                  <c:v>875866.47105092078</c:v>
                </c:pt>
                <c:pt idx="93">
                  <c:v>884930.64970117202</c:v>
                </c:pt>
                <c:pt idx="94">
                  <c:v>966761.13278164214</c:v>
                </c:pt>
                <c:pt idx="95">
                  <c:v>1045596.4533651666</c:v>
                </c:pt>
                <c:pt idx="96">
                  <c:v>1121673.1402001851</c:v>
                </c:pt>
                <c:pt idx="97">
                  <c:v>1129587.9618228599</c:v>
                </c:pt>
                <c:pt idx="98">
                  <c:v>1113560.4840642358</c:v>
                </c:pt>
                <c:pt idx="99">
                  <c:v>1172544.8267352167</c:v>
                </c:pt>
                <c:pt idx="100">
                  <c:v>1268553.9334265071</c:v>
                </c:pt>
                <c:pt idx="101">
                  <c:v>1370550.7649134279</c:v>
                </c:pt>
                <c:pt idx="102">
                  <c:v>1437681.8501272358</c:v>
                </c:pt>
                <c:pt idx="103">
                  <c:v>1435063.1909117396</c:v>
                </c:pt>
                <c:pt idx="104">
                  <c:v>1451954.881335947</c:v>
                </c:pt>
                <c:pt idx="105">
                  <c:v>1633485.1200502745</c:v>
                </c:pt>
                <c:pt idx="106">
                  <c:v>1787606.3384613169</c:v>
                </c:pt>
                <c:pt idx="107">
                  <c:v>1727218.8740797862</c:v>
                </c:pt>
                <c:pt idx="108">
                  <c:v>1758075.3979524707</c:v>
                </c:pt>
                <c:pt idx="109">
                  <c:v>1639913.4105733407</c:v>
                </c:pt>
                <c:pt idx="110">
                  <c:v>1769877.7589424485</c:v>
                </c:pt>
                <c:pt idx="111">
                  <c:v>1702494.5119124334</c:v>
                </c:pt>
                <c:pt idx="112">
                  <c:v>1927515.7874731938</c:v>
                </c:pt>
                <c:pt idx="113">
                  <c:v>2085034.2711025481</c:v>
                </c:pt>
                <c:pt idx="114">
                  <c:v>1870252.2966265522</c:v>
                </c:pt>
                <c:pt idx="115">
                  <c:v>1714400.5018726205</c:v>
                </c:pt>
                <c:pt idx="116">
                  <c:v>1606971.6496022111</c:v>
                </c:pt>
                <c:pt idx="117">
                  <c:v>1432391.7766510872</c:v>
                </c:pt>
                <c:pt idx="118">
                  <c:v>1079414.6160416177</c:v>
                </c:pt>
                <c:pt idx="119">
                  <c:v>1063255.8773376811</c:v>
                </c:pt>
                <c:pt idx="120">
                  <c:v>1098259.5474959714</c:v>
                </c:pt>
                <c:pt idx="121">
                  <c:v>1160276.0466462807</c:v>
                </c:pt>
                <c:pt idx="122">
                  <c:v>1130239.0069215263</c:v>
                </c:pt>
                <c:pt idx="123">
                  <c:v>1226810.5517230367</c:v>
                </c:pt>
                <c:pt idx="124">
                  <c:v>1449731.4236349086</c:v>
                </c:pt>
                <c:pt idx="125">
                  <c:v>1661394.5016687086</c:v>
                </c:pt>
                <c:pt idx="126">
                  <c:v>1610135.2409143087</c:v>
                </c:pt>
                <c:pt idx="127">
                  <c:v>1732047.5051983069</c:v>
                </c:pt>
                <c:pt idx="128">
                  <c:v>1797899.6010741154</c:v>
                </c:pt>
                <c:pt idx="129">
                  <c:v>1985221.675244051</c:v>
                </c:pt>
                <c:pt idx="130">
                  <c:v>1989136.2572146631</c:v>
                </c:pt>
                <c:pt idx="131">
                  <c:v>2196718.6901493231</c:v>
                </c:pt>
                <c:pt idx="132">
                  <c:v>2257901.2495037727</c:v>
                </c:pt>
                <c:pt idx="133">
                  <c:v>2155769.3414018471</c:v>
                </c:pt>
                <c:pt idx="134">
                  <c:v>2200476.7650777306</c:v>
                </c:pt>
                <c:pt idx="135">
                  <c:v>2350955.4649643828</c:v>
                </c:pt>
                <c:pt idx="136">
                  <c:v>2258855.664179822</c:v>
                </c:pt>
                <c:pt idx="137">
                  <c:v>2111668.4480782817</c:v>
                </c:pt>
                <c:pt idx="138">
                  <c:v>2043827.0550676594</c:v>
                </c:pt>
                <c:pt idx="139">
                  <c:v>2301042.9753070627</c:v>
                </c:pt>
                <c:pt idx="140">
                  <c:v>2223171.0668737846</c:v>
                </c:pt>
                <c:pt idx="141">
                  <c:v>2394625.4315041238</c:v>
                </c:pt>
                <c:pt idx="142">
                  <c:v>2446980.5510116364</c:v>
                </c:pt>
                <c:pt idx="143">
                  <c:v>2347081.3678691476</c:v>
                </c:pt>
                <c:pt idx="144">
                  <c:v>2413862.5761931161</c:v>
                </c:pt>
                <c:pt idx="145">
                  <c:v>2321638.1906911074</c:v>
                </c:pt>
                <c:pt idx="146">
                  <c:v>2356985.5311145741</c:v>
                </c:pt>
                <c:pt idx="147">
                  <c:v>2408565.833272568</c:v>
                </c:pt>
                <c:pt idx="148">
                  <c:v>2325231.7764414097</c:v>
                </c:pt>
                <c:pt idx="149">
                  <c:v>2274915.2687609014</c:v>
                </c:pt>
                <c:pt idx="150">
                  <c:v>2199782.7750424026</c:v>
                </c:pt>
                <c:pt idx="151">
                  <c:v>2076343.0437549686</c:v>
                </c:pt>
                <c:pt idx="152">
                  <c:v>1997001.0592222719</c:v>
                </c:pt>
                <c:pt idx="153">
                  <c:v>1852400.9810516683</c:v>
                </c:pt>
                <c:pt idx="154">
                  <c:v>2100564.3896829304</c:v>
                </c:pt>
                <c:pt idx="155">
                  <c:v>2050764.9235018888</c:v>
                </c:pt>
                <c:pt idx="156">
                  <c:v>2049452.0171625349</c:v>
                </c:pt>
                <c:pt idx="157">
                  <c:v>2315155.6130992537</c:v>
                </c:pt>
                <c:pt idx="158">
                  <c:v>2433854.7597490372</c:v>
                </c:pt>
                <c:pt idx="159">
                  <c:v>2388605.0355060063</c:v>
                </c:pt>
                <c:pt idx="160">
                  <c:v>2291875.1055254061</c:v>
                </c:pt>
                <c:pt idx="161">
                  <c:v>2022702.9180100928</c:v>
                </c:pt>
                <c:pt idx="162">
                  <c:v>2020638.6607150678</c:v>
                </c:pt>
                <c:pt idx="163">
                  <c:v>2098341.2818753645</c:v>
                </c:pt>
                <c:pt idx="164">
                  <c:v>2142905.8124308591</c:v>
                </c:pt>
                <c:pt idx="165">
                  <c:v>2237460.8839182216</c:v>
                </c:pt>
                <c:pt idx="166">
                  <c:v>2160700.4764507329</c:v>
                </c:pt>
                <c:pt idx="167">
                  <c:v>2181367.0908409529</c:v>
                </c:pt>
                <c:pt idx="168">
                  <c:v>2336344.4311862122</c:v>
                </c:pt>
                <c:pt idx="169">
                  <c:v>2293727.214778081</c:v>
                </c:pt>
                <c:pt idx="170">
                  <c:v>2206925.1806802582</c:v>
                </c:pt>
                <c:pt idx="171">
                  <c:v>2168599.5798015371</c:v>
                </c:pt>
                <c:pt idx="172">
                  <c:v>2154661.1030790852</c:v>
                </c:pt>
                <c:pt idx="173">
                  <c:v>2064881.6756466846</c:v>
                </c:pt>
                <c:pt idx="174">
                  <c:v>1834004.2581310447</c:v>
                </c:pt>
                <c:pt idx="175">
                  <c:v>1871650.1584393964</c:v>
                </c:pt>
                <c:pt idx="176">
                  <c:v>1953985.3531445514</c:v>
                </c:pt>
                <c:pt idx="177">
                  <c:v>2061635.1449039562</c:v>
                </c:pt>
                <c:pt idx="178">
                  <c:v>2151535.6381529635</c:v>
                </c:pt>
                <c:pt idx="179">
                  <c:v>2084082.3227853617</c:v>
                </c:pt>
                <c:pt idx="180">
                  <c:v>2048262.5915815542</c:v>
                </c:pt>
                <c:pt idx="181">
                  <c:v>1897212.7709537796</c:v>
                </c:pt>
                <c:pt idx="182">
                  <c:v>1878550.3453649066</c:v>
                </c:pt>
                <c:pt idx="183">
                  <c:v>2034097.0396153664</c:v>
                </c:pt>
                <c:pt idx="184">
                  <c:v>2093320.9179087507</c:v>
                </c:pt>
                <c:pt idx="185">
                  <c:v>2080598.5110244353</c:v>
                </c:pt>
                <c:pt idx="186">
                  <c:v>2173693.3106411318</c:v>
                </c:pt>
                <c:pt idx="187">
                  <c:v>2302103.4957337207</c:v>
                </c:pt>
                <c:pt idx="188">
                  <c:v>2564358.4858988924</c:v>
                </c:pt>
                <c:pt idx="189">
                  <c:v>2266977.5430487222</c:v>
                </c:pt>
                <c:pt idx="190">
                  <c:v>2294777.0477065295</c:v>
                </c:pt>
                <c:pt idx="191">
                  <c:v>2302269.2018347955</c:v>
                </c:pt>
                <c:pt idx="192">
                  <c:v>2106554.9966366361</c:v>
                </c:pt>
                <c:pt idx="193">
                  <c:v>1978762.5868451644</c:v>
                </c:pt>
                <c:pt idx="194">
                  <c:v>2208981.5762398965</c:v>
                </c:pt>
                <c:pt idx="195">
                  <c:v>2193400.9309994816</c:v>
                </c:pt>
                <c:pt idx="196">
                  <c:v>2447218.9353149673</c:v>
                </c:pt>
                <c:pt idx="197">
                  <c:v>2299040.4270060337</c:v>
                </c:pt>
                <c:pt idx="198">
                  <c:v>2318189.2406014809</c:v>
                </c:pt>
                <c:pt idx="199">
                  <c:v>2224395.6492683995</c:v>
                </c:pt>
                <c:pt idx="200">
                  <c:v>2041853.5916843417</c:v>
                </c:pt>
                <c:pt idx="201">
                  <c:v>1976146.5110037478</c:v>
                </c:pt>
                <c:pt idx="202">
                  <c:v>2020114.8437815253</c:v>
                </c:pt>
                <c:pt idx="203">
                  <c:v>1990138.0718278864</c:v>
                </c:pt>
                <c:pt idx="204">
                  <c:v>1915007.0594122333</c:v>
                </c:pt>
                <c:pt idx="205">
                  <c:v>1787774.3800781427</c:v>
                </c:pt>
                <c:pt idx="206">
                  <c:v>1912484.3608201537</c:v>
                </c:pt>
                <c:pt idx="207">
                  <c:v>2289300.7112560109</c:v>
                </c:pt>
                <c:pt idx="208">
                  <c:v>2495283.9392377306</c:v>
                </c:pt>
                <c:pt idx="209">
                  <c:v>2246207.0897686435</c:v>
                </c:pt>
                <c:pt idx="210">
                  <c:v>2412162.1434223815</c:v>
                </c:pt>
                <c:pt idx="211">
                  <c:v>2726790.5147881713</c:v>
                </c:pt>
                <c:pt idx="212">
                  <c:v>2762124.8834358375</c:v>
                </c:pt>
                <c:pt idx="213">
                  <c:v>2790564.0323634474</c:v>
                </c:pt>
                <c:pt idx="214">
                  <c:v>3154338.8593230247</c:v>
                </c:pt>
                <c:pt idx="215">
                  <c:v>3010522.6023645042</c:v>
                </c:pt>
                <c:pt idx="216">
                  <c:v>2931856.1398404259</c:v>
                </c:pt>
                <c:pt idx="217">
                  <c:v>3183937.380428683</c:v>
                </c:pt>
                <c:pt idx="218">
                  <c:v>3299818.702443467</c:v>
                </c:pt>
                <c:pt idx="219">
                  <c:v>3219587.6711418917</c:v>
                </c:pt>
                <c:pt idx="220">
                  <c:v>3246305.9164014962</c:v>
                </c:pt>
                <c:pt idx="221">
                  <c:v>3115434.5126457545</c:v>
                </c:pt>
                <c:pt idx="222">
                  <c:v>3129193.1117143822</c:v>
                </c:pt>
                <c:pt idx="223">
                  <c:v>3305090.1714810156</c:v>
                </c:pt>
                <c:pt idx="224">
                  <c:v>3591891.2272923719</c:v>
                </c:pt>
                <c:pt idx="225">
                  <c:v>3796636.5229680198</c:v>
                </c:pt>
                <c:pt idx="226">
                  <c:v>3800510.4393683025</c:v>
                </c:pt>
                <c:pt idx="227">
                  <c:v>3683699.8605282009</c:v>
                </c:pt>
                <c:pt idx="228">
                  <c:v>3947865.6786480187</c:v>
                </c:pt>
                <c:pt idx="229">
                  <c:v>4457011.0807396164</c:v>
                </c:pt>
                <c:pt idx="230">
                  <c:v>4486681.9470024398</c:v>
                </c:pt>
                <c:pt idx="231">
                  <c:v>4490198.2604263453</c:v>
                </c:pt>
                <c:pt idx="232">
                  <c:v>4538669.4268218596</c:v>
                </c:pt>
                <c:pt idx="233">
                  <c:v>4047989.9601263232</c:v>
                </c:pt>
                <c:pt idx="234">
                  <c:v>3840338.4821997541</c:v>
                </c:pt>
                <c:pt idx="235">
                  <c:v>4235820.2080019927</c:v>
                </c:pt>
                <c:pt idx="236">
                  <c:v>4102754.0793251288</c:v>
                </c:pt>
                <c:pt idx="237">
                  <c:v>4270066.3575797202</c:v>
                </c:pt>
                <c:pt idx="238">
                  <c:v>4773805.6386927003</c:v>
                </c:pt>
                <c:pt idx="239">
                  <c:v>4907546.8090237193</c:v>
                </c:pt>
                <c:pt idx="240">
                  <c:v>4821665.91178039</c:v>
                </c:pt>
                <c:pt idx="241">
                  <c:v>5424999.0911832238</c:v>
                </c:pt>
                <c:pt idx="242">
                  <c:v>5327038.3080872158</c:v>
                </c:pt>
                <c:pt idx="243">
                  <c:v>5320444.2391326586</c:v>
                </c:pt>
                <c:pt idx="244">
                  <c:v>5383439.4557076832</c:v>
                </c:pt>
                <c:pt idx="245">
                  <c:v>5424144.5318976361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BC-49A5-82FF-D194F1B8D216}"/>
            </c:ext>
          </c:extLst>
        </c:ser>
        <c:ser>
          <c:idx val="3"/>
          <c:order val="3"/>
          <c:tx>
            <c:strRef>
              <c:f>'Planilha7 (2)'!$E$1</c:f>
              <c:strCache>
                <c:ptCount val="1"/>
                <c:pt idx="0">
                  <c:v>CDI e IBOV +15%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'Planilha7 (2)'!$A$2:$A$247</c:f>
              <c:numCache>
                <c:formatCode>mmm\-yy</c:formatCode>
                <c:ptCount val="246"/>
                <c:pt idx="0">
                  <c:v>36161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  <c:pt idx="231">
                  <c:v>43160</c:v>
                </c:pt>
                <c:pt idx="232">
                  <c:v>43191</c:v>
                </c:pt>
                <c:pt idx="233">
                  <c:v>43221</c:v>
                </c:pt>
                <c:pt idx="234">
                  <c:v>43252</c:v>
                </c:pt>
                <c:pt idx="235">
                  <c:v>43282</c:v>
                </c:pt>
                <c:pt idx="236">
                  <c:v>43313</c:v>
                </c:pt>
                <c:pt idx="237">
                  <c:v>43344</c:v>
                </c:pt>
                <c:pt idx="238">
                  <c:v>43374</c:v>
                </c:pt>
                <c:pt idx="239">
                  <c:v>43405</c:v>
                </c:pt>
                <c:pt idx="240">
                  <c:v>43435</c:v>
                </c:pt>
                <c:pt idx="241">
                  <c:v>43466</c:v>
                </c:pt>
                <c:pt idx="242">
                  <c:v>43497</c:v>
                </c:pt>
                <c:pt idx="243">
                  <c:v>43525</c:v>
                </c:pt>
                <c:pt idx="244">
                  <c:v>43556</c:v>
                </c:pt>
                <c:pt idx="245">
                  <c:v>43586</c:v>
                </c:pt>
              </c:numCache>
            </c:numRef>
          </c:cat>
          <c:val>
            <c:numRef>
              <c:f>'Planilha7 (2)'!$E$2:$E$247</c:f>
              <c:numCache>
                <c:formatCode>_-"R$"* #,##0.00_-;\-"R$"* #,##0.00_-;_-"R$"* "-"??_-;_-@_-</c:formatCode>
                <c:ptCount val="246"/>
                <c:pt idx="0">
                  <c:v>1000</c:v>
                </c:pt>
                <c:pt idx="1">
                  <c:v>1128.4375</c:v>
                </c:pt>
                <c:pt idx="2">
                  <c:v>4396.3239166250005</c:v>
                </c:pt>
                <c:pt idx="3">
                  <c:v>8397.1443019136113</c:v>
                </c:pt>
                <c:pt idx="4">
                  <c:v>11953.057819153288</c:v>
                </c:pt>
                <c:pt idx="5">
                  <c:v>14898.51062041871</c:v>
                </c:pt>
                <c:pt idx="6">
                  <c:v>18563.939501032131</c:v>
                </c:pt>
                <c:pt idx="7">
                  <c:v>20555.146715293522</c:v>
                </c:pt>
                <c:pt idx="8">
                  <c:v>23897.423473881619</c:v>
                </c:pt>
                <c:pt idx="9">
                  <c:v>27888.737223791475</c:v>
                </c:pt>
                <c:pt idx="10">
                  <c:v>32068.230943376566</c:v>
                </c:pt>
                <c:pt idx="11">
                  <c:v>39028.82982084492</c:v>
                </c:pt>
                <c:pt idx="12">
                  <c:v>48814.215927672194</c:v>
                </c:pt>
                <c:pt idx="13">
                  <c:v>50810.255947939047</c:v>
                </c:pt>
                <c:pt idx="14">
                  <c:v>56956.018759499333</c:v>
                </c:pt>
                <c:pt idx="15">
                  <c:v>60677.699465842255</c:v>
                </c:pt>
                <c:pt idx="16">
                  <c:v>59155.001941912109</c:v>
                </c:pt>
                <c:pt idx="17">
                  <c:v>61275.164084820302</c:v>
                </c:pt>
                <c:pt idx="18">
                  <c:v>69415.791287209882</c:v>
                </c:pt>
                <c:pt idx="19">
                  <c:v>72156.799706220918</c:v>
                </c:pt>
                <c:pt idx="20">
                  <c:v>78229.255539411068</c:v>
                </c:pt>
                <c:pt idx="21">
                  <c:v>77905.007735583655</c:v>
                </c:pt>
                <c:pt idx="22">
                  <c:v>78474.648625728441</c:v>
                </c:pt>
                <c:pt idx="23">
                  <c:v>77458.745920531335</c:v>
                </c:pt>
                <c:pt idx="24">
                  <c:v>87648.152282018273</c:v>
                </c:pt>
                <c:pt idx="25">
                  <c:v>99825.528161987022</c:v>
                </c:pt>
                <c:pt idx="26">
                  <c:v>97477.770485774075</c:v>
                </c:pt>
                <c:pt idx="27">
                  <c:v>96197.805472410328</c:v>
                </c:pt>
                <c:pt idx="28">
                  <c:v>101685.00434764195</c:v>
                </c:pt>
                <c:pt idx="29">
                  <c:v>104413.82146399678</c:v>
                </c:pt>
                <c:pt idx="30">
                  <c:v>107759.97156141078</c:v>
                </c:pt>
                <c:pt idx="31">
                  <c:v>108552.84842350445</c:v>
                </c:pt>
                <c:pt idx="32">
                  <c:v>108930.47384743803</c:v>
                </c:pt>
                <c:pt idx="33">
                  <c:v>103897.76656946176</c:v>
                </c:pt>
                <c:pt idx="34">
                  <c:v>111339.0181852612</c:v>
                </c:pt>
                <c:pt idx="35">
                  <c:v>123029.06324436882</c:v>
                </c:pt>
                <c:pt idx="36">
                  <c:v>130318.65582154477</c:v>
                </c:pt>
                <c:pt idx="37">
                  <c:v>130402.83892751156</c:v>
                </c:pt>
                <c:pt idx="38">
                  <c:v>141510.70405788792</c:v>
                </c:pt>
                <c:pt idx="39">
                  <c:v>141686.64157844041</c:v>
                </c:pt>
                <c:pt idx="40">
                  <c:v>144976.951266238</c:v>
                </c:pt>
                <c:pt idx="41">
                  <c:v>147942.88912479137</c:v>
                </c:pt>
                <c:pt idx="42">
                  <c:v>142916.76659226039</c:v>
                </c:pt>
                <c:pt idx="43">
                  <c:v>139762.88633982261</c:v>
                </c:pt>
                <c:pt idx="44">
                  <c:v>148020.72285877648</c:v>
                </c:pt>
                <c:pt idx="45">
                  <c:v>142116.67645942408</c:v>
                </c:pt>
                <c:pt idx="46">
                  <c:v>157224.38405058827</c:v>
                </c:pt>
                <c:pt idx="47">
                  <c:v>164147.21759492304</c:v>
                </c:pt>
                <c:pt idx="48">
                  <c:v>174469.89606937426</c:v>
                </c:pt>
                <c:pt idx="49">
                  <c:v>177335.81532759912</c:v>
                </c:pt>
                <c:pt idx="50">
                  <c:v>177833.774578335</c:v>
                </c:pt>
                <c:pt idx="51">
                  <c:v>190643.96236859547</c:v>
                </c:pt>
                <c:pt idx="52">
                  <c:v>206253.7860471569</c:v>
                </c:pt>
                <c:pt idx="53">
                  <c:v>218848.83477723447</c:v>
                </c:pt>
                <c:pt idx="54">
                  <c:v>220705.15102567401</c:v>
                </c:pt>
                <c:pt idx="55">
                  <c:v>231560.18321597861</c:v>
                </c:pt>
                <c:pt idx="56">
                  <c:v>251195.83242312953</c:v>
                </c:pt>
                <c:pt idx="57">
                  <c:v>264118.70624606201</c:v>
                </c:pt>
                <c:pt idx="58">
                  <c:v>287882.63605520118</c:v>
                </c:pt>
                <c:pt idx="59">
                  <c:v>314002.21277362562</c:v>
                </c:pt>
                <c:pt idx="60">
                  <c:v>339277.30244369048</c:v>
                </c:pt>
                <c:pt idx="61">
                  <c:v>340745.14151459537</c:v>
                </c:pt>
                <c:pt idx="62">
                  <c:v>344514.89499508438</c:v>
                </c:pt>
                <c:pt idx="63">
                  <c:v>353590.89759163366</c:v>
                </c:pt>
                <c:pt idx="64">
                  <c:v>335558.00822445122</c:v>
                </c:pt>
                <c:pt idx="65">
                  <c:v>339941.7575838723</c:v>
                </c:pt>
                <c:pt idx="66">
                  <c:v>361865.45671139</c:v>
                </c:pt>
                <c:pt idx="67">
                  <c:v>379783.08399388497</c:v>
                </c:pt>
                <c:pt idx="68">
                  <c:v>390081.48130745767</c:v>
                </c:pt>
                <c:pt idx="69">
                  <c:v>400121.85884877783</c:v>
                </c:pt>
                <c:pt idx="70">
                  <c:v>403410.43747809425</c:v>
                </c:pt>
                <c:pt idx="71">
                  <c:v>431954.39637854201</c:v>
                </c:pt>
                <c:pt idx="72">
                  <c:v>449888.82205457985</c:v>
                </c:pt>
                <c:pt idx="73">
                  <c:v>436989.679741923</c:v>
                </c:pt>
                <c:pt idx="74">
                  <c:v>486352.88021110883</c:v>
                </c:pt>
                <c:pt idx="75">
                  <c:v>476529.68110039737</c:v>
                </c:pt>
                <c:pt idx="76">
                  <c:v>463976.42541337607</c:v>
                </c:pt>
                <c:pt idx="77">
                  <c:v>474446.99841356149</c:v>
                </c:pt>
                <c:pt idx="78">
                  <c:v>479135.04110459378</c:v>
                </c:pt>
                <c:pt idx="79">
                  <c:v>497512.75612693344</c:v>
                </c:pt>
                <c:pt idx="80">
                  <c:v>528886.30081892665</c:v>
                </c:pt>
                <c:pt idx="81">
                  <c:v>579665.84071737353</c:v>
                </c:pt>
                <c:pt idx="82">
                  <c:v>570421.85519866471</c:v>
                </c:pt>
                <c:pt idx="83">
                  <c:v>598853.50870074693</c:v>
                </c:pt>
                <c:pt idx="84">
                  <c:v>625422.5925604708</c:v>
                </c:pt>
                <c:pt idx="85">
                  <c:v>696808.03584323206</c:v>
                </c:pt>
                <c:pt idx="86">
                  <c:v>705712.04964886419</c:v>
                </c:pt>
                <c:pt idx="87">
                  <c:v>704568.40236609627</c:v>
                </c:pt>
                <c:pt idx="88">
                  <c:v>743064.99846805912</c:v>
                </c:pt>
                <c:pt idx="89">
                  <c:v>703672.62178887625</c:v>
                </c:pt>
                <c:pt idx="90">
                  <c:v>711257.07404100604</c:v>
                </c:pt>
                <c:pt idx="91">
                  <c:v>723640.17986232997</c:v>
                </c:pt>
                <c:pt idx="92">
                  <c:v>719903.44898120989</c:v>
                </c:pt>
                <c:pt idx="93">
                  <c:v>728911.97554762091</c:v>
                </c:pt>
                <c:pt idx="94">
                  <c:v>774465.83558045363</c:v>
                </c:pt>
                <c:pt idx="95">
                  <c:v>818367.8656179501</c:v>
                </c:pt>
                <c:pt idx="96">
                  <c:v>860817.49149702606</c:v>
                </c:pt>
                <c:pt idx="97">
                  <c:v>869530.89625945035</c:v>
                </c:pt>
                <c:pt idx="98">
                  <c:v>865681.4185436659</c:v>
                </c:pt>
                <c:pt idx="99">
                  <c:v>899932.80223252764</c:v>
                </c:pt>
                <c:pt idx="100">
                  <c:v>952399.86323350319</c:v>
                </c:pt>
                <c:pt idx="101">
                  <c:v>1008158.4325214701</c:v>
                </c:pt>
                <c:pt idx="102">
                  <c:v>1046143.4225789567</c:v>
                </c:pt>
                <c:pt idx="103">
                  <c:v>1049523.4771971074</c:v>
                </c:pt>
                <c:pt idx="104">
                  <c:v>1062770.8920384494</c:v>
                </c:pt>
                <c:pt idx="105">
                  <c:v>1157742.3590065772</c:v>
                </c:pt>
                <c:pt idx="106">
                  <c:v>1239453.9663627276</c:v>
                </c:pt>
                <c:pt idx="107">
                  <c:v>1213676.3008678716</c:v>
                </c:pt>
                <c:pt idx="108">
                  <c:v>1233557.7244603687</c:v>
                </c:pt>
                <c:pt idx="109">
                  <c:v>1179257.8113256656</c:v>
                </c:pt>
                <c:pt idx="110">
                  <c:v>1248607.6327010174</c:v>
                </c:pt>
                <c:pt idx="111">
                  <c:v>1219477.2188443353</c:v>
                </c:pt>
                <c:pt idx="112">
                  <c:v>1336808.0316914506</c:v>
                </c:pt>
                <c:pt idx="113">
                  <c:v>1420329.6052077147</c:v>
                </c:pt>
                <c:pt idx="114">
                  <c:v>1318035.2588069991</c:v>
                </c:pt>
                <c:pt idx="115">
                  <c:v>1245699.4743656865</c:v>
                </c:pt>
                <c:pt idx="116">
                  <c:v>1197434.9603653743</c:v>
                </c:pt>
                <c:pt idx="117">
                  <c:v>1115988.2417457148</c:v>
                </c:pt>
                <c:pt idx="118">
                  <c:v>945710.43237777939</c:v>
                </c:pt>
                <c:pt idx="119">
                  <c:v>943189.79414440645</c:v>
                </c:pt>
                <c:pt idx="120">
                  <c:v>966780.7464378851</c:v>
                </c:pt>
                <c:pt idx="121">
                  <c:v>1003659.4832052774</c:v>
                </c:pt>
                <c:pt idx="122">
                  <c:v>993765.12133131514</c:v>
                </c:pt>
                <c:pt idx="123">
                  <c:v>1047708.2511287893</c:v>
                </c:pt>
                <c:pt idx="124">
                  <c:v>1164310.2567460586</c:v>
                </c:pt>
                <c:pt idx="125">
                  <c:v>1275021.1947552913</c:v>
                </c:pt>
                <c:pt idx="126">
                  <c:v>1254241.4854927133</c:v>
                </c:pt>
                <c:pt idx="127">
                  <c:v>1320230.9007365913</c:v>
                </c:pt>
                <c:pt idx="128">
                  <c:v>1357807.7078967178</c:v>
                </c:pt>
                <c:pt idx="129">
                  <c:v>1456152.1199110777</c:v>
                </c:pt>
                <c:pt idx="130">
                  <c:v>1462823.7762395656</c:v>
                </c:pt>
                <c:pt idx="131">
                  <c:v>1571210.6824247921</c:v>
                </c:pt>
                <c:pt idx="132">
                  <c:v>1606735.3170817571</c:v>
                </c:pt>
                <c:pt idx="133">
                  <c:v>1560324.0148757095</c:v>
                </c:pt>
                <c:pt idx="134">
                  <c:v>1587045.0673278868</c:v>
                </c:pt>
                <c:pt idx="135">
                  <c:v>1667480.4105683812</c:v>
                </c:pt>
                <c:pt idx="136">
                  <c:v>1626206.8744559148</c:v>
                </c:pt>
                <c:pt idx="137">
                  <c:v>1557850.3592228899</c:v>
                </c:pt>
                <c:pt idx="138">
                  <c:v>1529411.4683146118</c:v>
                </c:pt>
                <c:pt idx="139">
                  <c:v>1663892.7387415019</c:v>
                </c:pt>
                <c:pt idx="140">
                  <c:v>1631020.0884232556</c:v>
                </c:pt>
                <c:pt idx="141">
                  <c:v>1722646.563055285</c:v>
                </c:pt>
                <c:pt idx="142">
                  <c:v>1754568.2962829161</c:v>
                </c:pt>
                <c:pt idx="143">
                  <c:v>1710409.1532470519</c:v>
                </c:pt>
                <c:pt idx="144">
                  <c:v>1750290.9714880323</c:v>
                </c:pt>
                <c:pt idx="145">
                  <c:v>1710367.8411722947</c:v>
                </c:pt>
                <c:pt idx="146">
                  <c:v>1734183.5460188726</c:v>
                </c:pt>
                <c:pt idx="147">
                  <c:v>1766593.1659887508</c:v>
                </c:pt>
                <c:pt idx="148">
                  <c:v>1731155.37794474</c:v>
                </c:pt>
                <c:pt idx="149">
                  <c:v>1713113.153157247</c:v>
                </c:pt>
                <c:pt idx="150">
                  <c:v>1682544.8897698652</c:v>
                </c:pt>
                <c:pt idx="151">
                  <c:v>1627970.8677253816</c:v>
                </c:pt>
                <c:pt idx="152">
                  <c:v>1596140.3783445603</c:v>
                </c:pt>
                <c:pt idx="153">
                  <c:v>1530970.4564178064</c:v>
                </c:pt>
                <c:pt idx="154">
                  <c:v>1661891.5803230484</c:v>
                </c:pt>
                <c:pt idx="155">
                  <c:v>1643756.0044162723</c:v>
                </c:pt>
                <c:pt idx="156">
                  <c:v>1650206.927313546</c:v>
                </c:pt>
                <c:pt idx="157">
                  <c:v>1790109.3873554422</c:v>
                </c:pt>
                <c:pt idx="158">
                  <c:v>1855660.3048520091</c:v>
                </c:pt>
                <c:pt idx="159">
                  <c:v>1839710.4454630867</c:v>
                </c:pt>
                <c:pt idx="160">
                  <c:v>1797373.1890588296</c:v>
                </c:pt>
                <c:pt idx="161">
                  <c:v>1669069.1959014058</c:v>
                </c:pt>
                <c:pt idx="162">
                  <c:v>1673746.1725039766</c:v>
                </c:pt>
                <c:pt idx="163">
                  <c:v>1718588.3989759819</c:v>
                </c:pt>
                <c:pt idx="164">
                  <c:v>1746976.5146626621</c:v>
                </c:pt>
                <c:pt idx="165">
                  <c:v>1799390.3442073134</c:v>
                </c:pt>
                <c:pt idx="166">
                  <c:v>1766652.2154000201</c:v>
                </c:pt>
                <c:pt idx="167">
                  <c:v>1782229.916558869</c:v>
                </c:pt>
                <c:pt idx="168">
                  <c:v>1864920.8404461199</c:v>
                </c:pt>
                <c:pt idx="169">
                  <c:v>1849208.158675442</c:v>
                </c:pt>
                <c:pt idx="170">
                  <c:v>1810696.1531409747</c:v>
                </c:pt>
                <c:pt idx="171">
                  <c:v>1796844.213068794</c:v>
                </c:pt>
                <c:pt idx="172">
                  <c:v>1795664.9536019617</c:v>
                </c:pt>
                <c:pt idx="173">
                  <c:v>1756484.8314690224</c:v>
                </c:pt>
                <c:pt idx="174">
                  <c:v>1646840.6176095912</c:v>
                </c:pt>
                <c:pt idx="175">
                  <c:v>1672346.5636320789</c:v>
                </c:pt>
                <c:pt idx="176">
                  <c:v>1720148.5764517135</c:v>
                </c:pt>
                <c:pt idx="177">
                  <c:v>1780679.3617274729</c:v>
                </c:pt>
                <c:pt idx="178">
                  <c:v>1833165.2976052267</c:v>
                </c:pt>
                <c:pt idx="179">
                  <c:v>1806330.6065063723</c:v>
                </c:pt>
                <c:pt idx="180">
                  <c:v>1795896.1959446908</c:v>
                </c:pt>
                <c:pt idx="181">
                  <c:v>1728364.3909973959</c:v>
                </c:pt>
                <c:pt idx="182">
                  <c:v>1726647.3033541632</c:v>
                </c:pt>
                <c:pt idx="183">
                  <c:v>1811915.2898003673</c:v>
                </c:pt>
                <c:pt idx="184">
                  <c:v>1849520.8035895796</c:v>
                </c:pt>
                <c:pt idx="185">
                  <c:v>1851562.6206250815</c:v>
                </c:pt>
                <c:pt idx="186">
                  <c:v>1906253.5481798621</c:v>
                </c:pt>
                <c:pt idx="187">
                  <c:v>1979678.4491466056</c:v>
                </c:pt>
                <c:pt idx="188">
                  <c:v>2119440.8832266908</c:v>
                </c:pt>
                <c:pt idx="189">
                  <c:v>1979803.460372302</c:v>
                </c:pt>
                <c:pt idx="190">
                  <c:v>2003213.3658814409</c:v>
                </c:pt>
                <c:pt idx="191">
                  <c:v>2015642.1104720859</c:v>
                </c:pt>
                <c:pt idx="192">
                  <c:v>1927562.30764933</c:v>
                </c:pt>
                <c:pt idx="193">
                  <c:v>1873304.7709867074</c:v>
                </c:pt>
                <c:pt idx="194">
                  <c:v>1997161.4568479359</c:v>
                </c:pt>
                <c:pt idx="195">
                  <c:v>2000135.6365264191</c:v>
                </c:pt>
                <c:pt idx="196">
                  <c:v>2137125.233975837</c:v>
                </c:pt>
                <c:pt idx="197">
                  <c:v>2073537.90493041</c:v>
                </c:pt>
                <c:pt idx="198">
                  <c:v>2094476.4792833668</c:v>
                </c:pt>
                <c:pt idx="199">
                  <c:v>2060109.5937426286</c:v>
                </c:pt>
                <c:pt idx="200">
                  <c:v>1980852.3508817065</c:v>
                </c:pt>
                <c:pt idx="201">
                  <c:v>1960145.6371379173</c:v>
                </c:pt>
                <c:pt idx="202">
                  <c:v>1994414.0647981886</c:v>
                </c:pt>
                <c:pt idx="203">
                  <c:v>1991327.4522606854</c:v>
                </c:pt>
                <c:pt idx="204">
                  <c:v>1966848.9145418936</c:v>
                </c:pt>
                <c:pt idx="205">
                  <c:v>1915395.982839481</c:v>
                </c:pt>
                <c:pt idx="206">
                  <c:v>1989495.3832615896</c:v>
                </c:pt>
                <c:pt idx="207">
                  <c:v>2191411.8693986102</c:v>
                </c:pt>
                <c:pt idx="208">
                  <c:v>2306956.3527906672</c:v>
                </c:pt>
                <c:pt idx="209">
                  <c:v>2195665.3865353679</c:v>
                </c:pt>
                <c:pt idx="210">
                  <c:v>2292607.4010345973</c:v>
                </c:pt>
                <c:pt idx="211">
                  <c:v>2463470.39028842</c:v>
                </c:pt>
                <c:pt idx="212">
                  <c:v>2496005.1888499255</c:v>
                </c:pt>
                <c:pt idx="213">
                  <c:v>2524088.2502954705</c:v>
                </c:pt>
                <c:pt idx="214">
                  <c:v>2719314.4912713664</c:v>
                </c:pt>
                <c:pt idx="215">
                  <c:v>2660763.6747908769</c:v>
                </c:pt>
                <c:pt idx="216">
                  <c:v>2635908.5391536057</c:v>
                </c:pt>
                <c:pt idx="217">
                  <c:v>2776155.0366170397</c:v>
                </c:pt>
                <c:pt idx="218">
                  <c:v>2845837.6562846582</c:v>
                </c:pt>
                <c:pt idx="219">
                  <c:v>2819799.9275502516</c:v>
                </c:pt>
                <c:pt idx="220">
                  <c:v>2844171.7960142749</c:v>
                </c:pt>
                <c:pt idx="221">
                  <c:v>2791550.5059803682</c:v>
                </c:pt>
                <c:pt idx="222">
                  <c:v>2809912.5335051641</c:v>
                </c:pt>
                <c:pt idx="223">
                  <c:v>2909299.4335463131</c:v>
                </c:pt>
                <c:pt idx="224">
                  <c:v>3064283.6117953071</c:v>
                </c:pt>
                <c:pt idx="225">
                  <c:v>3176254.0165473279</c:v>
                </c:pt>
                <c:pt idx="226">
                  <c:v>3187919.0260882815</c:v>
                </c:pt>
                <c:pt idx="227">
                  <c:v>3138328.452105768</c:v>
                </c:pt>
                <c:pt idx="228">
                  <c:v>3278889.2936990978</c:v>
                </c:pt>
                <c:pt idx="229">
                  <c:v>3542582.5552432663</c:v>
                </c:pt>
                <c:pt idx="230">
                  <c:v>3565034.1059168242</c:v>
                </c:pt>
                <c:pt idx="231">
                  <c:v>3575325.034127566</c:v>
                </c:pt>
                <c:pt idx="232">
                  <c:v>3607952.2988780802</c:v>
                </c:pt>
                <c:pt idx="233">
                  <c:v>3371047.674035104</c:v>
                </c:pt>
                <c:pt idx="234">
                  <c:v>3275700.6952631241</c:v>
                </c:pt>
                <c:pt idx="235">
                  <c:v>3482299.3827087167</c:v>
                </c:pt>
                <c:pt idx="236">
                  <c:v>3425009.5446912786</c:v>
                </c:pt>
                <c:pt idx="237">
                  <c:v>3516602.6790746134</c:v>
                </c:pt>
                <c:pt idx="238">
                  <c:v>3777482.3870176496</c:v>
                </c:pt>
                <c:pt idx="239">
                  <c:v>3852722.8848496173</c:v>
                </c:pt>
                <c:pt idx="240">
                  <c:v>3818193.6544134188</c:v>
                </c:pt>
                <c:pt idx="241">
                  <c:v>4129010.3577078171</c:v>
                </c:pt>
                <c:pt idx="242">
                  <c:v>4088527.8495176062</c:v>
                </c:pt>
                <c:pt idx="243">
                  <c:v>4093418.2878047097</c:v>
                </c:pt>
                <c:pt idx="244">
                  <c:v>4133876.3161670621</c:v>
                </c:pt>
                <c:pt idx="245">
                  <c:v>4159337.9957328215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BC-49A5-82FF-D194F1B8D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825592"/>
        <c:axId val="351825920"/>
      </c:lineChart>
      <c:dateAx>
        <c:axId val="351825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1825920"/>
        <c:crosses val="autoZero"/>
        <c:auto val="1"/>
        <c:lblOffset val="100"/>
        <c:baseTimeUnit val="days"/>
      </c:dateAx>
      <c:valAx>
        <c:axId val="35182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&quot;R$&quot;* #,##0.00_-;\-&quot;R$&quot;* #,##0.00_-;_-&quot;R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1825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CDI x Bovespa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'Planilha7 (3)'!$B$1</c:f>
              <c:strCache>
                <c:ptCount val="1"/>
                <c:pt idx="0">
                  <c:v>CDI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'Planilha7 (3)'!$A$2:$A$247</c:f>
              <c:numCache>
                <c:formatCode>mmm\-yy</c:formatCode>
                <c:ptCount val="246"/>
                <c:pt idx="0">
                  <c:v>36161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  <c:pt idx="231">
                  <c:v>43160</c:v>
                </c:pt>
                <c:pt idx="232">
                  <c:v>43191</c:v>
                </c:pt>
                <c:pt idx="233">
                  <c:v>43221</c:v>
                </c:pt>
                <c:pt idx="234">
                  <c:v>43252</c:v>
                </c:pt>
                <c:pt idx="235">
                  <c:v>43282</c:v>
                </c:pt>
                <c:pt idx="236">
                  <c:v>43313</c:v>
                </c:pt>
                <c:pt idx="237">
                  <c:v>43344</c:v>
                </c:pt>
                <c:pt idx="238">
                  <c:v>43374</c:v>
                </c:pt>
                <c:pt idx="239">
                  <c:v>43405</c:v>
                </c:pt>
                <c:pt idx="240">
                  <c:v>43435</c:v>
                </c:pt>
                <c:pt idx="241">
                  <c:v>43466</c:v>
                </c:pt>
                <c:pt idx="242">
                  <c:v>43497</c:v>
                </c:pt>
                <c:pt idx="243">
                  <c:v>43525</c:v>
                </c:pt>
                <c:pt idx="244">
                  <c:v>43556</c:v>
                </c:pt>
                <c:pt idx="245">
                  <c:v>43586</c:v>
                </c:pt>
              </c:numCache>
            </c:numRef>
          </c:cat>
          <c:val>
            <c:numRef>
              <c:f>'Planilha7 (3)'!$B$2:$B$247</c:f>
              <c:numCache>
                <c:formatCode>_-"R$"* #,##0.00_-;\-"R$"* #,##0.00_-;_-"R$"* "-"??_-;_-@_-</c:formatCode>
                <c:ptCount val="246"/>
                <c:pt idx="0">
                  <c:v>1000</c:v>
                </c:pt>
                <c:pt idx="1">
                  <c:v>1021.7</c:v>
                </c:pt>
                <c:pt idx="2">
                  <c:v>4116.2099500000004</c:v>
                </c:pt>
                <c:pt idx="3">
                  <c:v>7349.6216363599997</c:v>
                </c:pt>
                <c:pt idx="4">
                  <c:v>10585.593009669006</c:v>
                </c:pt>
                <c:pt idx="5">
                  <c:v>13851.87063265852</c:v>
                </c:pt>
                <c:pt idx="6">
                  <c:v>17128.241311034119</c:v>
                </c:pt>
                <c:pt idx="7">
                  <c:v>20454.318820272871</c:v>
                </c:pt>
                <c:pt idx="8">
                  <c:v>23817.8607619871</c:v>
                </c:pt>
                <c:pt idx="9">
                  <c:v>27212.083315188309</c:v>
                </c:pt>
                <c:pt idx="10">
                  <c:v>30629.010064937909</c:v>
                </c:pt>
                <c:pt idx="11">
                  <c:v>34089.727502827562</c:v>
                </c:pt>
                <c:pt idx="12">
                  <c:v>37675.745197372242</c:v>
                </c:pt>
                <c:pt idx="13">
                  <c:v>41261.4759282144</c:v>
                </c:pt>
                <c:pt idx="14">
                  <c:v>44898.841181580683</c:v>
                </c:pt>
                <c:pt idx="15">
                  <c:v>48588.584494595445</c:v>
                </c:pt>
                <c:pt idx="16">
                  <c:v>52248.918376126261</c:v>
                </c:pt>
                <c:pt idx="17">
                  <c:v>56072.127259930538</c:v>
                </c:pt>
                <c:pt idx="18">
                  <c:v>59893.22982884357</c:v>
                </c:pt>
                <c:pt idx="19">
                  <c:v>63710.841816618529</c:v>
                </c:pt>
                <c:pt idx="20">
                  <c:v>67644.793602051184</c:v>
                </c:pt>
                <c:pt idx="21">
                  <c:v>71506.660083996205</c:v>
                </c:pt>
                <c:pt idx="22">
                  <c:v>75460.345333071353</c:v>
                </c:pt>
                <c:pt idx="23">
                  <c:v>79409.71551160152</c:v>
                </c:pt>
                <c:pt idx="24">
                  <c:v>83390.391126189585</c:v>
                </c:pt>
                <c:pt idx="25">
                  <c:v>87478.910054379565</c:v>
                </c:pt>
                <c:pt idx="26">
                  <c:v>91392.747045928802</c:v>
                </c:pt>
                <c:pt idx="27">
                  <c:v>95572.656384002912</c:v>
                </c:pt>
                <c:pt idx="28">
                  <c:v>99735.813729334142</c:v>
                </c:pt>
                <c:pt idx="29">
                  <c:v>104102.2000519343</c:v>
                </c:pt>
                <c:pt idx="30">
                  <c:v>108462.39799259386</c:v>
                </c:pt>
                <c:pt idx="31">
                  <c:v>113134.33396248276</c:v>
                </c:pt>
                <c:pt idx="32">
                  <c:v>117992.48330588249</c:v>
                </c:pt>
                <c:pt idx="33">
                  <c:v>122589.58408552015</c:v>
                </c:pt>
                <c:pt idx="34">
                  <c:v>127523.66368043717</c:v>
                </c:pt>
                <c:pt idx="35">
                  <c:v>132337.94260559525</c:v>
                </c:pt>
                <c:pt idx="36">
                  <c:v>137219.14000781302</c:v>
                </c:pt>
                <c:pt idx="37">
                  <c:v>142364.49284993258</c:v>
                </c:pt>
                <c:pt idx="38">
                  <c:v>147181.54901055672</c:v>
                </c:pt>
                <c:pt idx="39">
                  <c:v>152239.03623200135</c:v>
                </c:pt>
                <c:pt idx="40">
                  <c:v>157536.57396823497</c:v>
                </c:pt>
                <c:pt idx="41">
                  <c:v>162784.08600379026</c:v>
                </c:pt>
                <c:pt idx="42">
                  <c:v>167955.85753043994</c:v>
                </c:pt>
                <c:pt idx="43">
                  <c:v>173588.57773640874</c:v>
                </c:pt>
                <c:pt idx="44">
                  <c:v>179149.11211358666</c:v>
                </c:pt>
                <c:pt idx="45">
                  <c:v>184662.76986075417</c:v>
                </c:pt>
                <c:pt idx="46">
                  <c:v>190740.43928647053</c:v>
                </c:pt>
                <c:pt idx="47">
                  <c:v>196704.66800755356</c:v>
                </c:pt>
                <c:pt idx="48">
                  <c:v>203159.55876408424</c:v>
                </c:pt>
                <c:pt idx="49">
                  <c:v>210220.90207173672</c:v>
                </c:pt>
                <c:pt idx="50">
                  <c:v>217122.84457964951</c:v>
                </c:pt>
                <c:pt idx="51">
                  <c:v>224019.01892870932</c:v>
                </c:pt>
                <c:pt idx="52">
                  <c:v>231264.27458267618</c:v>
                </c:pt>
                <c:pt idx="53">
                  <c:v>238855.85436449666</c:v>
                </c:pt>
                <c:pt idx="54">
                  <c:v>246330.18767023983</c:v>
                </c:pt>
                <c:pt idx="55">
                  <c:v>254516.2555737808</c:v>
                </c:pt>
                <c:pt idx="56">
                  <c:v>262048.54167187936</c:v>
                </c:pt>
                <c:pt idx="57">
                  <c:v>269474.8523177997</c:v>
                </c:pt>
                <c:pt idx="58">
                  <c:v>276916.19241057982</c:v>
                </c:pt>
                <c:pt idx="59">
                  <c:v>283667.06938888162</c:v>
                </c:pt>
                <c:pt idx="60">
                  <c:v>290594.40823950933</c:v>
                </c:pt>
                <c:pt idx="61">
                  <c:v>297293.69778332714</c:v>
                </c:pt>
                <c:pt idx="62">
                  <c:v>303536.86971938703</c:v>
                </c:pt>
                <c:pt idx="63">
                  <c:v>310736.42483454267</c:v>
                </c:pt>
                <c:pt idx="64">
                  <c:v>317407.14100510685</c:v>
                </c:pt>
                <c:pt idx="65">
                  <c:v>324316.10812536918</c:v>
                </c:pt>
                <c:pt idx="66">
                  <c:v>331309.36464449868</c:v>
                </c:pt>
                <c:pt idx="67">
                  <c:v>338588.52451194823</c:v>
                </c:pt>
                <c:pt idx="68">
                  <c:v>345995.01647815231</c:v>
                </c:pt>
                <c:pt idx="69">
                  <c:v>353322.55468248139</c:v>
                </c:pt>
                <c:pt idx="70">
                  <c:v>360634.05759413942</c:v>
                </c:pt>
                <c:pt idx="71">
                  <c:v>368179.48331406614</c:v>
                </c:pt>
                <c:pt idx="72">
                  <c:v>376672.93966711429</c:v>
                </c:pt>
                <c:pt idx="73">
                  <c:v>384912.42623452051</c:v>
                </c:pt>
                <c:pt idx="74">
                  <c:v>392644.95783458167</c:v>
                </c:pt>
                <c:pt idx="75">
                  <c:v>401658.76119366736</c:v>
                </c:pt>
                <c:pt idx="76">
                  <c:v>410364.44972649805</c:v>
                </c:pt>
                <c:pt idx="77">
                  <c:v>419564.91647239547</c:v>
                </c:pt>
                <c:pt idx="78">
                  <c:v>429241.44215265935</c:v>
                </c:pt>
                <c:pt idx="79">
                  <c:v>438768.28792916448</c:v>
                </c:pt>
                <c:pt idx="80">
                  <c:v>449057.46467999567</c:v>
                </c:pt>
                <c:pt idx="81">
                  <c:v>458838.32665019558</c:v>
                </c:pt>
                <c:pt idx="82">
                  <c:v>468304.06322329835</c:v>
                </c:pt>
                <c:pt idx="83">
                  <c:v>477808.05929577991</c:v>
                </c:pt>
                <c:pt idx="84">
                  <c:v>487875.93776742782</c:v>
                </c:pt>
                <c:pt idx="85">
                  <c:v>497895.463677502</c:v>
                </c:pt>
                <c:pt idx="86">
                  <c:v>506605.67196342559</c:v>
                </c:pt>
                <c:pt idx="87">
                  <c:v>516842.07250530622</c:v>
                </c:pt>
                <c:pt idx="88">
                  <c:v>525456.3668883635</c:v>
                </c:pt>
                <c:pt idx="89">
                  <c:v>535220.60838453448</c:v>
                </c:pt>
                <c:pt idx="90">
                  <c:v>544571.61156347196</c:v>
                </c:pt>
                <c:pt idx="91">
                  <c:v>553978.19941876456</c:v>
                </c:pt>
                <c:pt idx="92">
                  <c:v>563940.42691149912</c:v>
                </c:pt>
                <c:pt idx="93">
                  <c:v>572893.3013940698</c:v>
                </c:pt>
                <c:pt idx="94">
                  <c:v>582170.53837926511</c:v>
                </c:pt>
                <c:pt idx="95">
                  <c:v>591139.27787073364</c:v>
                </c:pt>
                <c:pt idx="96">
                  <c:v>599961.84279386688</c:v>
                </c:pt>
                <c:pt idx="97">
                  <c:v>609473.83069604065</c:v>
                </c:pt>
                <c:pt idx="98">
                  <c:v>617802.3530230961</c:v>
                </c:pt>
                <c:pt idx="99">
                  <c:v>627320.77772983862</c:v>
                </c:pt>
                <c:pt idx="100">
                  <c:v>636245.79304049921</c:v>
                </c:pt>
                <c:pt idx="101">
                  <c:v>645766.10012951226</c:v>
                </c:pt>
                <c:pt idx="102">
                  <c:v>654604.99503067776</c:v>
                </c:pt>
                <c:pt idx="103">
                  <c:v>663983.76348247542</c:v>
                </c:pt>
                <c:pt idx="104">
                  <c:v>673586.90274095198</c:v>
                </c:pt>
                <c:pt idx="105">
                  <c:v>681999.59796287958</c:v>
                </c:pt>
                <c:pt idx="106">
                  <c:v>691301.59426413814</c:v>
                </c:pt>
                <c:pt idx="107">
                  <c:v>700133.72765595687</c:v>
                </c:pt>
                <c:pt idx="108">
                  <c:v>709040.05096826691</c:v>
                </c:pt>
                <c:pt idx="109">
                  <c:v>718602.21207799041</c:v>
                </c:pt>
                <c:pt idx="110">
                  <c:v>727337.50645958632</c:v>
                </c:pt>
                <c:pt idx="111">
                  <c:v>736459.92577623704</c:v>
                </c:pt>
                <c:pt idx="112">
                  <c:v>746100.27590970765</c:v>
                </c:pt>
                <c:pt idx="113">
                  <c:v>755624.93931288121</c:v>
                </c:pt>
                <c:pt idx="114">
                  <c:v>765818.22098744591</c:v>
                </c:pt>
                <c:pt idx="115">
                  <c:v>776998.44685875229</c:v>
                </c:pt>
                <c:pt idx="116">
                  <c:v>787898.27112853772</c:v>
                </c:pt>
                <c:pt idx="117">
                  <c:v>799584.70684034238</c:v>
                </c:pt>
                <c:pt idx="118">
                  <c:v>812006.24871394108</c:v>
                </c:pt>
                <c:pt idx="119">
                  <c:v>823123.71095113188</c:v>
                </c:pt>
                <c:pt idx="120">
                  <c:v>835301.94537979888</c:v>
                </c:pt>
                <c:pt idx="121">
                  <c:v>847042.91976427403</c:v>
                </c:pt>
                <c:pt idx="122">
                  <c:v>857291.235741104</c:v>
                </c:pt>
                <c:pt idx="123">
                  <c:v>868605.95053454174</c:v>
                </c:pt>
                <c:pt idx="124">
                  <c:v>878889.08985720843</c:v>
                </c:pt>
                <c:pt idx="125">
                  <c:v>888647.88784187404</c:v>
                </c:pt>
                <c:pt idx="126">
                  <c:v>898347.73007111787</c:v>
                </c:pt>
                <c:pt idx="127">
                  <c:v>908414.29627487552</c:v>
                </c:pt>
                <c:pt idx="128">
                  <c:v>917715.81471932004</c:v>
                </c:pt>
                <c:pt idx="129">
                  <c:v>927082.56457810418</c:v>
                </c:pt>
                <c:pt idx="130">
                  <c:v>936511.29526446806</c:v>
                </c:pt>
                <c:pt idx="131">
                  <c:v>945702.67470026098</c:v>
                </c:pt>
                <c:pt idx="132">
                  <c:v>955569.38465974154</c:v>
                </c:pt>
                <c:pt idx="133">
                  <c:v>964878.68834957201</c:v>
                </c:pt>
                <c:pt idx="134">
                  <c:v>973613.36957804323</c:v>
                </c:pt>
                <c:pt idx="135">
                  <c:v>984005.35617237934</c:v>
                </c:pt>
                <c:pt idx="136">
                  <c:v>993558.08473200782</c:v>
                </c:pt>
                <c:pt idx="137">
                  <c:v>1004032.2703674979</c:v>
                </c:pt>
                <c:pt idx="138">
                  <c:v>1014995.8815615642</c:v>
                </c:pt>
                <c:pt idx="139">
                  <c:v>1026742.502175941</c:v>
                </c:pt>
                <c:pt idx="140">
                  <c:v>1038869.1099727264</c:v>
                </c:pt>
                <c:pt idx="141">
                  <c:v>1050667.6946064462</c:v>
                </c:pt>
                <c:pt idx="142">
                  <c:v>1062156.0415541958</c:v>
                </c:pt>
                <c:pt idx="143">
                  <c:v>1073736.9386249564</c:v>
                </c:pt>
                <c:pt idx="144">
                  <c:v>1086719.3667829484</c:v>
                </c:pt>
                <c:pt idx="145">
                  <c:v>1099097.4916534822</c:v>
                </c:pt>
                <c:pt idx="146">
                  <c:v>1111381.5609231712</c:v>
                </c:pt>
                <c:pt idx="147">
                  <c:v>1124620.4987049333</c:v>
                </c:pt>
                <c:pt idx="148">
                  <c:v>1137078.9794480703</c:v>
                </c:pt>
                <c:pt idx="149">
                  <c:v>1151311.0375535926</c:v>
                </c:pt>
                <c:pt idx="150">
                  <c:v>1165307.0044973281</c:v>
                </c:pt>
                <c:pt idx="151">
                  <c:v>1179598.6916957947</c:v>
                </c:pt>
                <c:pt idx="152">
                  <c:v>1195279.6974668487</c:v>
                </c:pt>
                <c:pt idx="153">
                  <c:v>1209539.9317839448</c:v>
                </c:pt>
                <c:pt idx="154">
                  <c:v>1223218.7709631661</c:v>
                </c:pt>
                <c:pt idx="155">
                  <c:v>1236747.0853306558</c:v>
                </c:pt>
                <c:pt idx="156">
                  <c:v>1250961.837464557</c:v>
                </c:pt>
                <c:pt idx="157">
                  <c:v>1265063.1616116308</c:v>
                </c:pt>
                <c:pt idx="158">
                  <c:v>1277465.8499549809</c:v>
                </c:pt>
                <c:pt idx="159">
                  <c:v>1290815.8554201671</c:v>
                </c:pt>
                <c:pt idx="160">
                  <c:v>1302871.2725922528</c:v>
                </c:pt>
                <c:pt idx="161">
                  <c:v>1315435.4737927187</c:v>
                </c:pt>
                <c:pt idx="162">
                  <c:v>1326853.6842928852</c:v>
                </c:pt>
                <c:pt idx="163">
                  <c:v>1338835.5160765992</c:v>
                </c:pt>
                <c:pt idx="164">
                  <c:v>1351047.216894465</c:v>
                </c:pt>
                <c:pt idx="165">
                  <c:v>1361319.8044964052</c:v>
                </c:pt>
                <c:pt idx="166">
                  <c:v>1372603.9543493073</c:v>
                </c:pt>
                <c:pt idx="167">
                  <c:v>1383092.742276785</c:v>
                </c:pt>
                <c:pt idx="168">
                  <c:v>1393497.2497060276</c:v>
                </c:pt>
                <c:pt idx="169">
                  <c:v>1404689.1025728029</c:v>
                </c:pt>
                <c:pt idx="170">
                  <c:v>1414467.125601691</c:v>
                </c:pt>
                <c:pt idx="171">
                  <c:v>1425088.8463360511</c:v>
                </c:pt>
                <c:pt idx="172">
                  <c:v>1436668.8041248382</c:v>
                </c:pt>
                <c:pt idx="173">
                  <c:v>1448087.9872913603</c:v>
                </c:pt>
                <c:pt idx="174">
                  <c:v>1459676.9770881378</c:v>
                </c:pt>
                <c:pt idx="175">
                  <c:v>1473042.9688247615</c:v>
                </c:pt>
                <c:pt idx="176">
                  <c:v>1486311.7997588755</c:v>
                </c:pt>
                <c:pt idx="177">
                  <c:v>1499723.5785509897</c:v>
                </c:pt>
                <c:pt idx="178">
                  <c:v>1514794.9570574898</c:v>
                </c:pt>
                <c:pt idx="179">
                  <c:v>1528578.8902273832</c:v>
                </c:pt>
                <c:pt idx="180">
                  <c:v>1543529.8003078275</c:v>
                </c:pt>
                <c:pt idx="181">
                  <c:v>1559516.0110410124</c:v>
                </c:pt>
                <c:pt idx="182">
                  <c:v>1574744.2613434196</c:v>
                </c:pt>
                <c:pt idx="183">
                  <c:v>1589733.539985368</c:v>
                </c:pt>
                <c:pt idx="184">
                  <c:v>1605720.6892704088</c:v>
                </c:pt>
                <c:pt idx="185">
                  <c:v>1622526.7302257277</c:v>
                </c:pt>
                <c:pt idx="186">
                  <c:v>1638813.7857185926</c:v>
                </c:pt>
                <c:pt idx="187">
                  <c:v>1657253.4025594902</c:v>
                </c:pt>
                <c:pt idx="188">
                  <c:v>1674523.2805544888</c:v>
                </c:pt>
                <c:pt idx="189">
                  <c:v>1692629.3776958818</c:v>
                </c:pt>
                <c:pt idx="190">
                  <c:v>1711649.6840563524</c:v>
                </c:pt>
                <c:pt idx="191">
                  <c:v>1729015.0191093765</c:v>
                </c:pt>
                <c:pt idx="192">
                  <c:v>1748569.6186620239</c:v>
                </c:pt>
                <c:pt idx="193">
                  <c:v>1767846.9551282502</c:v>
                </c:pt>
                <c:pt idx="194">
                  <c:v>1785341.3374559751</c:v>
                </c:pt>
                <c:pt idx="195">
                  <c:v>1806870.3420533566</c:v>
                </c:pt>
                <c:pt idx="196">
                  <c:v>1827031.5326367065</c:v>
                </c:pt>
                <c:pt idx="197">
                  <c:v>1848035.3828547865</c:v>
                </c:pt>
                <c:pt idx="198">
                  <c:v>1870763.7179652529</c:v>
                </c:pt>
                <c:pt idx="199">
                  <c:v>1895823.5382168579</c:v>
                </c:pt>
                <c:pt idx="200">
                  <c:v>1919851.1100790715</c:v>
                </c:pt>
                <c:pt idx="201">
                  <c:v>1944144.7632720871</c:v>
                </c:pt>
                <c:pt idx="202">
                  <c:v>1968713.285814852</c:v>
                </c:pt>
                <c:pt idx="203">
                  <c:v>1992516.8326934844</c:v>
                </c:pt>
                <c:pt idx="204">
                  <c:v>2018690.769671554</c:v>
                </c:pt>
                <c:pt idx="205">
                  <c:v>2043017.585600819</c:v>
                </c:pt>
                <c:pt idx="206">
                  <c:v>2066506.4057030254</c:v>
                </c:pt>
                <c:pt idx="207">
                  <c:v>2093523.0275412092</c:v>
                </c:pt>
                <c:pt idx="208">
                  <c:v>2118628.7663436038</c:v>
                </c:pt>
                <c:pt idx="209">
                  <c:v>2145123.6833020928</c:v>
                </c:pt>
                <c:pt idx="210">
                  <c:v>2173052.6586468136</c:v>
                </c:pt>
                <c:pt idx="211">
                  <c:v>2200150.2657886683</c:v>
                </c:pt>
                <c:pt idx="212">
                  <c:v>2229885.4942640136</c:v>
                </c:pt>
                <c:pt idx="213">
                  <c:v>2257612.4682274936</c:v>
                </c:pt>
                <c:pt idx="214">
                  <c:v>2284290.1232197084</c:v>
                </c:pt>
                <c:pt idx="215">
                  <c:v>2311004.7472172501</c:v>
                </c:pt>
                <c:pt idx="216">
                  <c:v>2339960.9384667859</c:v>
                </c:pt>
                <c:pt idx="217">
                  <c:v>2368372.6928053964</c:v>
                </c:pt>
                <c:pt idx="218">
                  <c:v>2391856.610125849</c:v>
                </c:pt>
                <c:pt idx="219">
                  <c:v>2420012.183958611</c:v>
                </c:pt>
                <c:pt idx="220">
                  <c:v>2442037.6756270537</c:v>
                </c:pt>
                <c:pt idx="221">
                  <c:v>2467666.499314982</c:v>
                </c:pt>
                <c:pt idx="222">
                  <c:v>2490631.9552959464</c:v>
                </c:pt>
                <c:pt idx="223">
                  <c:v>2513508.6956116105</c:v>
                </c:pt>
                <c:pt idx="224">
                  <c:v>2536675.9962982419</c:v>
                </c:pt>
                <c:pt idx="225">
                  <c:v>2555871.5101266359</c:v>
                </c:pt>
                <c:pt idx="226">
                  <c:v>2575327.6128082606</c:v>
                </c:pt>
                <c:pt idx="227">
                  <c:v>2592957.0436833347</c:v>
                </c:pt>
                <c:pt idx="228">
                  <c:v>2609912.9087501764</c:v>
                </c:pt>
                <c:pt idx="229">
                  <c:v>2628154.0297469161</c:v>
                </c:pt>
                <c:pt idx="230">
                  <c:v>2643386.2648312091</c:v>
                </c:pt>
                <c:pt idx="231">
                  <c:v>2660451.8078287868</c:v>
                </c:pt>
                <c:pt idx="232">
                  <c:v>2677235.1709343004</c:v>
                </c:pt>
                <c:pt idx="233">
                  <c:v>2694105.3879438853</c:v>
                </c:pt>
                <c:pt idx="234">
                  <c:v>2711062.9083264945</c:v>
                </c:pt>
                <c:pt idx="235">
                  <c:v>2728778.5574154407</c:v>
                </c:pt>
                <c:pt idx="236">
                  <c:v>2747265.0100574284</c:v>
                </c:pt>
                <c:pt idx="237">
                  <c:v>2763139.000569507</c:v>
                </c:pt>
                <c:pt idx="238">
                  <c:v>2781159.1353425994</c:v>
                </c:pt>
                <c:pt idx="239">
                  <c:v>2797898.9606755148</c:v>
                </c:pt>
                <c:pt idx="240">
                  <c:v>2814721.3970464482</c:v>
                </c:pt>
                <c:pt idx="241">
                  <c:v>2833021.6242324105</c:v>
                </c:pt>
                <c:pt idx="242">
                  <c:v>2850017.3909479971</c:v>
                </c:pt>
                <c:pt idx="243">
                  <c:v>2866392.3364767614</c:v>
                </c:pt>
                <c:pt idx="244">
                  <c:v>2884313.1766264406</c:v>
                </c:pt>
                <c:pt idx="245">
                  <c:v>2894531.4595680065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92-424A-992B-523EC9032CB1}"/>
            </c:ext>
          </c:extLst>
        </c:ser>
        <c:ser>
          <c:idx val="1"/>
          <c:order val="1"/>
          <c:tx>
            <c:strRef>
              <c:f>'Planilha7 (3)'!$C$1</c:f>
              <c:strCache>
                <c:ptCount val="1"/>
                <c:pt idx="0">
                  <c:v>Bovespa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'Planilha7 (3)'!$A$2:$A$247</c:f>
              <c:numCache>
                <c:formatCode>mmm\-yy</c:formatCode>
                <c:ptCount val="246"/>
                <c:pt idx="0">
                  <c:v>36161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  <c:pt idx="231">
                  <c:v>43160</c:v>
                </c:pt>
                <c:pt idx="232">
                  <c:v>43191</c:v>
                </c:pt>
                <c:pt idx="233">
                  <c:v>43221</c:v>
                </c:pt>
                <c:pt idx="234">
                  <c:v>43252</c:v>
                </c:pt>
                <c:pt idx="235">
                  <c:v>43282</c:v>
                </c:pt>
                <c:pt idx="236">
                  <c:v>43313</c:v>
                </c:pt>
                <c:pt idx="237">
                  <c:v>43344</c:v>
                </c:pt>
                <c:pt idx="238">
                  <c:v>43374</c:v>
                </c:pt>
                <c:pt idx="239">
                  <c:v>43405</c:v>
                </c:pt>
                <c:pt idx="240">
                  <c:v>43435</c:v>
                </c:pt>
                <c:pt idx="241">
                  <c:v>43466</c:v>
                </c:pt>
                <c:pt idx="242">
                  <c:v>43497</c:v>
                </c:pt>
                <c:pt idx="243">
                  <c:v>43525</c:v>
                </c:pt>
                <c:pt idx="244">
                  <c:v>43556</c:v>
                </c:pt>
                <c:pt idx="245">
                  <c:v>43586</c:v>
                </c:pt>
              </c:numCache>
            </c:numRef>
          </c:cat>
          <c:val>
            <c:numRef>
              <c:f>'Planilha7 (3)'!$C$2:$C$247</c:f>
              <c:numCache>
                <c:formatCode>_-"R$"* #,##0.00_-;\-"R$"* #,##0.00_-;_-"R$"* "-"??_-;_-@_-</c:formatCode>
                <c:ptCount val="246"/>
                <c:pt idx="0">
                  <c:v>1000</c:v>
                </c:pt>
                <c:pt idx="1">
                  <c:v>1204.5</c:v>
                </c:pt>
                <c:pt idx="2">
                  <c:v>4585.4277000000002</c:v>
                </c:pt>
                <c:pt idx="3">
                  <c:v>9104.7888683099991</c:v>
                </c:pt>
                <c:pt idx="4">
                  <c:v>12845.601947050571</c:v>
                </c:pt>
                <c:pt idx="5">
                  <c:v>15481.153102268407</c:v>
                </c:pt>
                <c:pt idx="6">
                  <c:v>19375.640912418199</c:v>
                </c:pt>
                <c:pt idx="7">
                  <c:v>20095.563103442786</c:v>
                </c:pt>
                <c:pt idx="8">
                  <c:v>23368.090748063412</c:v>
                </c:pt>
                <c:pt idx="9">
                  <c:v>27718.136994364257</c:v>
                </c:pt>
                <c:pt idx="10">
                  <c:v>32361.557323562749</c:v>
                </c:pt>
                <c:pt idx="11">
                  <c:v>41645.306059959854</c:v>
                </c:pt>
                <c:pt idx="12">
                  <c:v>55378.037636774199</c:v>
                </c:pt>
                <c:pt idx="13">
                  <c:v>55972.8624861391</c:v>
                </c:pt>
                <c:pt idx="14">
                  <c:v>63549.15661506349</c:v>
                </c:pt>
                <c:pt idx="15">
                  <c:v>67154.753940260576</c:v>
                </c:pt>
                <c:pt idx="16">
                  <c:v>61167.929960513196</c:v>
                </c:pt>
                <c:pt idx="17">
                  <c:v>61768.049379990007</c:v>
                </c:pt>
                <c:pt idx="18">
                  <c:v>72436.586426580834</c:v>
                </c:pt>
                <c:pt idx="19">
                  <c:v>74206.970067827569</c:v>
                </c:pt>
                <c:pt idx="20">
                  <c:v>81391.587845503833</c:v>
                </c:pt>
                <c:pt idx="21">
                  <c:v>77488.355959741617</c:v>
                </c:pt>
                <c:pt idx="22">
                  <c:v>75127.831452822822</c:v>
                </c:pt>
                <c:pt idx="23">
                  <c:v>69822.842969387755</c:v>
                </c:pt>
                <c:pt idx="24">
                  <c:v>83629.752866044902</c:v>
                </c:pt>
                <c:pt idx="25">
                  <c:v>100334.57976945319</c:v>
                </c:pt>
                <c:pt idx="26">
                  <c:v>92918.454128692305</c:v>
                </c:pt>
                <c:pt idx="27">
                  <c:v>87151.507421329821</c:v>
                </c:pt>
                <c:pt idx="28">
                  <c:v>93144.537467717964</c:v>
                </c:pt>
                <c:pt idx="29">
                  <c:v>94423.550247045816</c:v>
                </c:pt>
                <c:pt idx="30">
                  <c:v>96819.524235514138</c:v>
                </c:pt>
                <c:pt idx="31">
                  <c:v>94299.504545290198</c:v>
                </c:pt>
                <c:pt idx="32">
                  <c:v>90838.817443482927</c:v>
                </c:pt>
                <c:pt idx="33">
                  <c:v>77726.692488436907</c:v>
                </c:pt>
                <c:pt idx="34">
                  <c:v>86256.470923894842</c:v>
                </c:pt>
                <c:pt idx="35">
                  <c:v>101564.93826429993</c:v>
                </c:pt>
                <c:pt idx="36">
                  <c:v>109782.7286836885</c:v>
                </c:pt>
                <c:pt idx="37">
                  <c:v>105666.13850374776</c:v>
                </c:pt>
                <c:pt idx="38">
                  <c:v>119869.61738348415</c:v>
                </c:pt>
                <c:pt idx="39">
                  <c:v>116050.35361870077</c:v>
                </c:pt>
                <c:pt idx="40">
                  <c:v>117526.5090923814</c:v>
                </c:pt>
                <c:pt idx="41">
                  <c:v>118465.50578690167</c:v>
                </c:pt>
                <c:pt idx="42">
                  <c:v>105201.27456203554</c:v>
                </c:pt>
                <c:pt idx="43">
                  <c:v>94827.597026167947</c:v>
                </c:pt>
                <c:pt idx="44">
                  <c:v>104039.6494373296</c:v>
                </c:pt>
                <c:pt idx="45">
                  <c:v>88896.428857702238</c:v>
                </c:pt>
                <c:pt idx="46">
                  <c:v>108364.26890900248</c:v>
                </c:pt>
                <c:pt idx="47">
                  <c:v>115094.97191745407</c:v>
                </c:pt>
                <c:pt idx="48">
                  <c:v>126633.23838708599</c:v>
                </c:pt>
                <c:pt idx="49">
                  <c:v>125860.91115002178</c:v>
                </c:pt>
                <c:pt idx="50">
                  <c:v>121077.71211656046</c:v>
                </c:pt>
                <c:pt idx="51">
                  <c:v>136063.6191070202</c:v>
                </c:pt>
                <c:pt idx="52">
                  <c:v>154889.0589613991</c:v>
                </c:pt>
                <c:pt idx="53">
                  <c:v>168767.6151238395</c:v>
                </c:pt>
                <c:pt idx="54">
                  <c:v>166013.40001719087</c:v>
                </c:pt>
                <c:pt idx="55">
                  <c:v>176821.81909798511</c:v>
                </c:pt>
                <c:pt idx="56">
                  <c:v>201058.77593345716</c:v>
                </c:pt>
                <c:pt idx="57">
                  <c:v>215302.41448739063</c:v>
                </c:pt>
                <c:pt idx="58">
                  <c:v>245197.27195223715</c:v>
                </c:pt>
                <c:pt idx="59">
                  <c:v>278576.618039191</c:v>
                </c:pt>
                <c:pt idx="60">
                  <c:v>310212.9600937767</c:v>
                </c:pt>
                <c:pt idx="61">
                  <c:v>307794.37588415435</c:v>
                </c:pt>
                <c:pt idx="62">
                  <c:v>309426.88063026406</c:v>
                </c:pt>
                <c:pt idx="63">
                  <c:v>317988.07910548279</c:v>
                </c:pt>
                <c:pt idx="64">
                  <c:v>284234.94404790498</c:v>
                </c:pt>
                <c:pt idx="65">
                  <c:v>286315.79222695169</c:v>
                </c:pt>
                <c:pt idx="66">
                  <c:v>313068.61876878445</c:v>
                </c:pt>
                <c:pt idx="67">
                  <c:v>333831.67514359014</c:v>
                </c:pt>
                <c:pt idx="68">
                  <c:v>343871.45715409116</c:v>
                </c:pt>
                <c:pt idx="69">
                  <c:v>353600.76342288055</c:v>
                </c:pt>
                <c:pt idx="70">
                  <c:v>353640.97708647064</c:v>
                </c:pt>
                <c:pt idx="71">
                  <c:v>388774.32912196167</c:v>
                </c:pt>
                <c:pt idx="72">
                  <c:v>408424.73810964503</c:v>
                </c:pt>
                <c:pt idx="73">
                  <c:v>382460.43654672604</c:v>
                </c:pt>
                <c:pt idx="74">
                  <c:v>445399.53442974191</c:v>
                </c:pt>
                <c:pt idx="75">
                  <c:v>424051.43971020693</c:v>
                </c:pt>
                <c:pt idx="76">
                  <c:v>398695.22411344916</c:v>
                </c:pt>
                <c:pt idx="77">
                  <c:v>407559.97438550548</c:v>
                </c:pt>
                <c:pt idx="78">
                  <c:v>408014.50254431536</c:v>
                </c:pt>
                <c:pt idx="79">
                  <c:v>427290.67684507027</c:v>
                </c:pt>
                <c:pt idx="80">
                  <c:v>463380.02989445615</c:v>
                </c:pt>
                <c:pt idx="81">
                  <c:v>525237.18966713652</c:v>
                </c:pt>
                <c:pt idx="82">
                  <c:v>504994.75332178251</c:v>
                </c:pt>
                <c:pt idx="83">
                  <c:v>537001.25373645627</c:v>
                </c:pt>
                <c:pt idx="84">
                  <c:v>566029.31416655343</c:v>
                </c:pt>
                <c:pt idx="85">
                  <c:v>652847.33214328671</c:v>
                </c:pt>
                <c:pt idx="86">
                  <c:v>659716.83140293206</c:v>
                </c:pt>
                <c:pt idx="87">
                  <c:v>651384.37358594197</c:v>
                </c:pt>
                <c:pt idx="88">
                  <c:v>695937.78130864922</c:v>
                </c:pt>
                <c:pt idx="89">
                  <c:v>632538.69208432757</c:v>
                </c:pt>
                <c:pt idx="90">
                  <c:v>637318.20042216359</c:v>
                </c:pt>
                <c:pt idx="91">
                  <c:v>648130.08246731397</c:v>
                </c:pt>
                <c:pt idx="92">
                  <c:v>636284.31658705918</c:v>
                </c:pt>
                <c:pt idx="93">
                  <c:v>643120.02248658158</c:v>
                </c:pt>
                <c:pt idx="94">
                  <c:v>696000.48822254559</c:v>
                </c:pt>
                <c:pt idx="95">
                  <c:v>746532.52142167871</c:v>
                </c:pt>
                <c:pt idx="96">
                  <c:v>794954.19221983245</c:v>
                </c:pt>
                <c:pt idx="97">
                  <c:v>800986.4181502678</c:v>
                </c:pt>
                <c:pt idx="98">
                  <c:v>790479.44632534322</c:v>
                </c:pt>
                <c:pt idx="99">
                  <c:v>828075.15018512821</c:v>
                </c:pt>
                <c:pt idx="100">
                  <c:v>888253.12051786506</c:v>
                </c:pt>
                <c:pt idx="101">
                  <c:v>951590.95677692455</c:v>
                </c:pt>
                <c:pt idx="102">
                  <c:v>993347.34962206765</c:v>
                </c:pt>
                <c:pt idx="103">
                  <c:v>992461.59495854157</c:v>
                </c:pt>
                <c:pt idx="104">
                  <c:v>1003823.4723561932</c:v>
                </c:pt>
                <c:pt idx="105">
                  <c:v>1114251.5368565992</c:v>
                </c:pt>
                <c:pt idx="106">
                  <c:v>1206966.8352661841</c:v>
                </c:pt>
                <c:pt idx="107">
                  <c:v>1167134.0092977611</c:v>
                </c:pt>
                <c:pt idx="108">
                  <c:v>1186515.8854279297</c:v>
                </c:pt>
                <c:pt idx="109">
                  <c:v>1107677.1925104882</c:v>
                </c:pt>
                <c:pt idx="110">
                  <c:v>1185314.699847193</c:v>
                </c:pt>
                <c:pt idx="111">
                  <c:v>1141138.6062632594</c:v>
                </c:pt>
                <c:pt idx="112">
                  <c:v>1273655.0964922605</c:v>
                </c:pt>
                <c:pt idx="113">
                  <c:v>1365510.2912081217</c:v>
                </c:pt>
                <c:pt idx="114">
                  <c:v>1225774.6678351145</c:v>
                </c:pt>
                <c:pt idx="115">
                  <c:v>1124574.5760026968</c:v>
                </c:pt>
                <c:pt idx="116">
                  <c:v>1055071.5307657234</c:v>
                </c:pt>
                <c:pt idx="117">
                  <c:v>941366.24092226417</c:v>
                </c:pt>
                <c:pt idx="118">
                  <c:v>710163.41317354271</c:v>
                </c:pt>
                <c:pt idx="119">
                  <c:v>700540.42076037102</c:v>
                </c:pt>
                <c:pt idx="120">
                  <c:v>721902.82574221666</c:v>
                </c:pt>
                <c:pt idx="121">
                  <c:v>758683.29742180393</c:v>
                </c:pt>
                <c:pt idx="122">
                  <c:v>740051.49177502468</c:v>
                </c:pt>
                <c:pt idx="123">
                  <c:v>796402.58888447157</c:v>
                </c:pt>
                <c:pt idx="124">
                  <c:v>923709.69145600684</c:v>
                </c:pt>
                <c:pt idx="125">
                  <c:v>1042455.7319188621</c:v>
                </c:pt>
                <c:pt idx="126">
                  <c:v>1011373.8750583072</c:v>
                </c:pt>
                <c:pt idx="127">
                  <c:v>1079395.2404495447</c:v>
                </c:pt>
                <c:pt idx="128">
                  <c:v>1116490.6905237054</c:v>
                </c:pt>
                <c:pt idx="129">
                  <c:v>1219125.3619803153</c:v>
                </c:pt>
                <c:pt idx="130">
                  <c:v>1222614.2121251074</c:v>
                </c:pt>
                <c:pt idx="131">
                  <c:v>1335061.5612678793</c:v>
                </c:pt>
                <c:pt idx="132">
                  <c:v>1368836.9771770404</c:v>
                </c:pt>
                <c:pt idx="133">
                  <c:v>1308046.5577383081</c:v>
                </c:pt>
                <c:pt idx="134">
                  <c:v>1333072.1399083117</c:v>
                </c:pt>
                <c:pt idx="135">
                  <c:v>1413831.5384509754</c:v>
                </c:pt>
                <c:pt idx="136">
                  <c:v>1359591.5442975559</c:v>
                </c:pt>
                <c:pt idx="137">
                  <c:v>1272115.4657561982</c:v>
                </c:pt>
                <c:pt idx="138">
                  <c:v>1232399.0976533655</c:v>
                </c:pt>
                <c:pt idx="139">
                  <c:v>1368822.2001999291</c:v>
                </c:pt>
                <c:pt idx="140">
                  <c:v>1323671.2409729115</c:v>
                </c:pt>
                <c:pt idx="141">
                  <c:v>1413966.2086289292</c:v>
                </c:pt>
                <c:pt idx="142">
                  <c:v>1442329.9037633871</c:v>
                </c:pt>
                <c:pt idx="143">
                  <c:v>1384626.0478053249</c:v>
                </c:pt>
                <c:pt idx="144">
                  <c:v>1420374.0225335306</c:v>
                </c:pt>
                <c:pt idx="145">
                  <c:v>1367293.0860457094</c:v>
                </c:pt>
                <c:pt idx="146">
                  <c:v>1386873.6323868625</c:v>
                </c:pt>
                <c:pt idx="147">
                  <c:v>1414752.3704065874</c:v>
                </c:pt>
                <c:pt idx="148">
                  <c:v>1366996.8355460314</c:v>
                </c:pt>
                <c:pt idx="149">
                  <c:v>1338623.9080120272</c:v>
                </c:pt>
                <c:pt idx="150">
                  <c:v>1295606.2079672145</c:v>
                </c:pt>
                <c:pt idx="151">
                  <c:v>1224066.2116298964</c:v>
                </c:pt>
                <c:pt idx="152">
                  <c:v>1178474.3896493525</c:v>
                </c:pt>
                <c:pt idx="153">
                  <c:v>1094281.5796932303</c:v>
                </c:pt>
                <c:pt idx="154">
                  <c:v>1223359.2331999824</c:v>
                </c:pt>
                <c:pt idx="155">
                  <c:v>1195577.6164466629</c:v>
                </c:pt>
                <c:pt idx="156">
                  <c:v>1196060.6034521249</c:v>
                </c:pt>
                <c:pt idx="157">
                  <c:v>1332516.0486163462</c:v>
                </c:pt>
                <c:pt idx="158">
                  <c:v>1393477.4451262958</c:v>
                </c:pt>
                <c:pt idx="159">
                  <c:v>1368827.1917127951</c:v>
                </c:pt>
                <c:pt idx="160">
                  <c:v>1314621.9978183715</c:v>
                </c:pt>
                <c:pt idx="161">
                  <c:v>1161352.0288771125</c:v>
                </c:pt>
                <c:pt idx="162">
                  <c:v>1161441.1488049198</c:v>
                </c:pt>
                <c:pt idx="163">
                  <c:v>1201819.7096815577</c:v>
                </c:pt>
                <c:pt idx="164">
                  <c:v>1225542.6086880807</c:v>
                </c:pt>
                <c:pt idx="165">
                  <c:v>1274121.5394704083</c:v>
                </c:pt>
                <c:pt idx="166">
                  <c:v>1231656.0126652617</c:v>
                </c:pt>
                <c:pt idx="167">
                  <c:v>1243422.0703551853</c:v>
                </c:pt>
                <c:pt idx="168">
                  <c:v>1321830.605611674</c:v>
                </c:pt>
                <c:pt idx="169">
                  <c:v>1298996.4088022464</c:v>
                </c:pt>
                <c:pt idx="170">
                  <c:v>1251088.3492180787</c:v>
                </c:pt>
                <c:pt idx="171">
                  <c:v>1230636.8970877004</c:v>
                </c:pt>
                <c:pt idx="172">
                  <c:v>1224014.5292904163</c:v>
                </c:pt>
                <c:pt idx="173">
                  <c:v>1174252.9045309282</c:v>
                </c:pt>
                <c:pt idx="174">
                  <c:v>1044105.6010284803</c:v>
                </c:pt>
                <c:pt idx="175">
                  <c:v>1064278.1328853474</c:v>
                </c:pt>
                <c:pt idx="176">
                  <c:v>1106553.9681755281</c:v>
                </c:pt>
                <c:pt idx="177">
                  <c:v>1161148.2276956902</c:v>
                </c:pt>
                <c:pt idx="178">
                  <c:v>1206756.0528293524</c:v>
                </c:pt>
                <c:pt idx="179">
                  <c:v>1170197.0299018326</c:v>
                </c:pt>
                <c:pt idx="180">
                  <c:v>1151375.5651456586</c:v>
                </c:pt>
                <c:pt idx="181">
                  <c:v>1067681.9602032197</c:v>
                </c:pt>
                <c:pt idx="182">
                  <c:v>1058476.185856903</c:v>
                </c:pt>
                <c:pt idx="183">
                  <c:v>1136310.2569598146</c:v>
                </c:pt>
                <c:pt idx="184">
                  <c:v>1166653.7031268501</c:v>
                </c:pt>
                <c:pt idx="185">
                  <c:v>1160881.3003533988</c:v>
                </c:pt>
                <c:pt idx="186">
                  <c:v>1207643.2372466866</c:v>
                </c:pt>
                <c:pt idx="187">
                  <c:v>1271296.4634327455</c:v>
                </c:pt>
                <c:pt idx="188">
                  <c:v>1398922.6575564679</c:v>
                </c:pt>
                <c:pt idx="189">
                  <c:v>1237897.7066223612</c:v>
                </c:pt>
                <c:pt idx="190">
                  <c:v>1252686.2348352738</c:v>
                </c:pt>
                <c:pt idx="191">
                  <c:v>1257820.9014344937</c:v>
                </c:pt>
                <c:pt idx="192">
                  <c:v>1152138.1397308402</c:v>
                </c:pt>
                <c:pt idx="193">
                  <c:v>1083519.5750675281</c:v>
                </c:pt>
                <c:pt idx="194">
                  <c:v>1194845.5767017605</c:v>
                </c:pt>
                <c:pt idx="195">
                  <c:v>1187783.6738574659</c:v>
                </c:pt>
                <c:pt idx="196">
                  <c:v>1309028.4926715121</c:v>
                </c:pt>
                <c:pt idx="197">
                  <c:v>1231076.3346736799</c:v>
                </c:pt>
                <c:pt idx="198">
                  <c:v>1241604.2003151893</c:v>
                </c:pt>
                <c:pt idx="199">
                  <c:v>1192704.205162046</c:v>
                </c:pt>
                <c:pt idx="200">
                  <c:v>1096102.0448720476</c:v>
                </c:pt>
                <c:pt idx="201">
                  <c:v>1062172.2161643468</c:v>
                </c:pt>
                <c:pt idx="202">
                  <c:v>1084345.3160553051</c:v>
                </c:pt>
                <c:pt idx="203">
                  <c:v>1069621.5874036036</c:v>
                </c:pt>
                <c:pt idx="204">
                  <c:v>1030574.8211773824</c:v>
                </c:pt>
                <c:pt idx="205">
                  <c:v>963395.0908194381</c:v>
                </c:pt>
                <c:pt idx="206">
                  <c:v>1023509.0406868669</c:v>
                </c:pt>
                <c:pt idx="207">
                  <c:v>1200707.624891428</c:v>
                </c:pt>
                <c:pt idx="208">
                  <c:v>1296393.112008068</c:v>
                </c:pt>
                <c:pt idx="209">
                  <c:v>1168284.3470064539</c:v>
                </c:pt>
                <c:pt idx="210">
                  <c:v>1245075.2608678604</c:v>
                </c:pt>
                <c:pt idx="211">
                  <c:v>1388109.3051372345</c:v>
                </c:pt>
                <c:pt idx="212">
                  <c:v>1405437.7309801481</c:v>
                </c:pt>
                <c:pt idx="213">
                  <c:v>1419705.2328279892</c:v>
                </c:pt>
                <c:pt idx="214">
                  <c:v>1582475.0304745724</c:v>
                </c:pt>
                <c:pt idx="215">
                  <c:v>1511750.4415575049</c:v>
                </c:pt>
                <c:pt idx="216">
                  <c:v>1473700.7045912966</c:v>
                </c:pt>
                <c:pt idx="217">
                  <c:v>1585681.2165901344</c:v>
                </c:pt>
                <c:pt idx="218">
                  <c:v>1637612.5980611104</c:v>
                </c:pt>
                <c:pt idx="219">
                  <c:v>1599269.1605899704</c:v>
                </c:pt>
                <c:pt idx="220">
                  <c:v>1612523.6832177462</c:v>
                </c:pt>
                <c:pt idx="221">
                  <c:v>1548964.107469175</c:v>
                </c:pt>
                <c:pt idx="222">
                  <c:v>1556619.9997915823</c:v>
                </c:pt>
                <c:pt idx="223">
                  <c:v>1634481.7597815783</c:v>
                </c:pt>
                <c:pt idx="224">
                  <c:v>1759637.899061284</c:v>
                </c:pt>
                <c:pt idx="225">
                  <c:v>1848654.6285354747</c:v>
                </c:pt>
                <c:pt idx="226">
                  <c:v>1852024.9594611817</c:v>
                </c:pt>
                <c:pt idx="227">
                  <c:v>1796591.6732381545</c:v>
                </c:pt>
                <c:pt idx="228">
                  <c:v>1910446.520309625</c:v>
                </c:pt>
                <c:pt idx="229">
                  <c:v>2126604.4626721172</c:v>
                </c:pt>
                <c:pt idx="230">
                  <c:v>2140678.4058780125</c:v>
                </c:pt>
                <c:pt idx="231">
                  <c:v>2143892.7737186002</c:v>
                </c:pt>
                <c:pt idx="232">
                  <c:v>2165785.4301273236</c:v>
                </c:pt>
                <c:pt idx="233">
                  <c:v>1933038.4538724835</c:v>
                </c:pt>
                <c:pt idx="234">
                  <c:v>1835364.4542711142</c:v>
                </c:pt>
                <c:pt idx="235">
                  <c:v>2001611.2178103891</c:v>
                </c:pt>
                <c:pt idx="236">
                  <c:v>1940263.1977186755</c:v>
                </c:pt>
                <c:pt idx="237">
                  <c:v>2010888.7569992852</c:v>
                </c:pt>
                <c:pt idx="238">
                  <c:v>2219104.0213375124</c:v>
                </c:pt>
                <c:pt idx="239">
                  <c:v>2274990.0970453452</c:v>
                </c:pt>
                <c:pt idx="240">
                  <c:v>2236758.4762888243</c:v>
                </c:pt>
                <c:pt idx="241">
                  <c:v>2482100.3434232753</c:v>
                </c:pt>
                <c:pt idx="242">
                  <c:v>2438877.4770356026</c:v>
                </c:pt>
                <c:pt idx="243">
                  <c:v>2437482.0975769386</c:v>
                </c:pt>
                <c:pt idx="244">
                  <c:v>2464398.8221331928</c:v>
                </c:pt>
                <c:pt idx="245">
                  <c:v>2484670.6138881249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2-424A-992B-523EC9032CB1}"/>
            </c:ext>
          </c:extLst>
        </c:ser>
        <c:ser>
          <c:idx val="2"/>
          <c:order val="2"/>
          <c:tx>
            <c:strRef>
              <c:f>'Planilha7 (3)'!$D$1</c:f>
              <c:strCache>
                <c:ptCount val="1"/>
                <c:pt idx="0">
                  <c:v>Bovespa +15%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'Planilha7 (3)'!$A$2:$A$247</c:f>
              <c:numCache>
                <c:formatCode>mmm\-yy</c:formatCode>
                <c:ptCount val="246"/>
                <c:pt idx="0">
                  <c:v>36161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  <c:pt idx="231">
                  <c:v>43160</c:v>
                </c:pt>
                <c:pt idx="232">
                  <c:v>43191</c:v>
                </c:pt>
                <c:pt idx="233">
                  <c:v>43221</c:v>
                </c:pt>
                <c:pt idx="234">
                  <c:v>43252</c:v>
                </c:pt>
                <c:pt idx="235">
                  <c:v>43282</c:v>
                </c:pt>
                <c:pt idx="236">
                  <c:v>43313</c:v>
                </c:pt>
                <c:pt idx="237">
                  <c:v>43344</c:v>
                </c:pt>
                <c:pt idx="238">
                  <c:v>43374</c:v>
                </c:pt>
                <c:pt idx="239">
                  <c:v>43405</c:v>
                </c:pt>
                <c:pt idx="240">
                  <c:v>43435</c:v>
                </c:pt>
                <c:pt idx="241">
                  <c:v>43466</c:v>
                </c:pt>
                <c:pt idx="242">
                  <c:v>43497</c:v>
                </c:pt>
                <c:pt idx="243">
                  <c:v>43525</c:v>
                </c:pt>
                <c:pt idx="244">
                  <c:v>43556</c:v>
                </c:pt>
                <c:pt idx="245">
                  <c:v>43586</c:v>
                </c:pt>
              </c:numCache>
            </c:numRef>
          </c:cat>
          <c:val>
            <c:numRef>
              <c:f>'Planilha7 (3)'!$D$2:$D$247</c:f>
              <c:numCache>
                <c:formatCode>_-"R$"* #,##0.00_-;\-"R$"* #,##0.00_-;_-"R$"* "-"??_-;_-@_-</c:formatCode>
                <c:ptCount val="246"/>
                <c:pt idx="0">
                  <c:v>1000</c:v>
                </c:pt>
                <c:pt idx="1">
                  <c:v>1235.175</c:v>
                </c:pt>
                <c:pt idx="2">
                  <c:v>4676.4378832500006</c:v>
                </c:pt>
                <c:pt idx="3">
                  <c:v>9444.666967467223</c:v>
                </c:pt>
                <c:pt idx="4">
                  <c:v>13320.522628637567</c:v>
                </c:pt>
                <c:pt idx="5">
                  <c:v>15945.150608178903</c:v>
                </c:pt>
                <c:pt idx="6">
                  <c:v>19999.637691030144</c:v>
                </c:pt>
                <c:pt idx="7">
                  <c:v>20655.974610314173</c:v>
                </c:pt>
                <c:pt idx="8">
                  <c:v>23976.986185776139</c:v>
                </c:pt>
                <c:pt idx="9">
                  <c:v>28565.391132394638</c:v>
                </c:pt>
                <c:pt idx="10">
                  <c:v>33507.451821815223</c:v>
                </c:pt>
                <c:pt idx="11">
                  <c:v>43967.932138862277</c:v>
                </c:pt>
                <c:pt idx="12">
                  <c:v>59952.686657972139</c:v>
                </c:pt>
                <c:pt idx="13">
                  <c:v>60359.035967663687</c:v>
                </c:pt>
                <c:pt idx="14">
                  <c:v>69013.19633741799</c:v>
                </c:pt>
                <c:pt idx="15">
                  <c:v>72766.814437089066</c:v>
                </c:pt>
                <c:pt idx="16">
                  <c:v>66061.085507697964</c:v>
                </c:pt>
                <c:pt idx="17">
                  <c:v>66478.200909710067</c:v>
                </c:pt>
                <c:pt idx="18">
                  <c:v>78938.352745576194</c:v>
                </c:pt>
                <c:pt idx="19">
                  <c:v>80602.757595823306</c:v>
                </c:pt>
                <c:pt idx="20">
                  <c:v>88813.717476770966</c:v>
                </c:pt>
                <c:pt idx="21">
                  <c:v>84303.355387171105</c:v>
                </c:pt>
                <c:pt idx="22">
                  <c:v>81488.951918385515</c:v>
                </c:pt>
                <c:pt idx="23">
                  <c:v>75507.776329461136</c:v>
                </c:pt>
                <c:pt idx="24">
                  <c:v>91905.913437846975</c:v>
                </c:pt>
                <c:pt idx="25">
                  <c:v>112172.14626959446</c:v>
                </c:pt>
                <c:pt idx="26">
                  <c:v>103562.79392561935</c:v>
                </c:pt>
                <c:pt idx="27">
                  <c:v>96822.954560817743</c:v>
                </c:pt>
                <c:pt idx="28">
                  <c:v>103634.19496594978</c:v>
                </c:pt>
                <c:pt idx="29">
                  <c:v>104725.44287605927</c:v>
                </c:pt>
                <c:pt idx="30">
                  <c:v>107057.54513022771</c:v>
                </c:pt>
                <c:pt idx="31">
                  <c:v>103971.36288452611</c:v>
                </c:pt>
                <c:pt idx="32">
                  <c:v>99868.464388993583</c:v>
                </c:pt>
                <c:pt idx="33">
                  <c:v>85205.949053403383</c:v>
                </c:pt>
                <c:pt idx="34">
                  <c:v>95154.372690085234</c:v>
                </c:pt>
                <c:pt idx="35">
                  <c:v>113720.1838831424</c:v>
                </c:pt>
                <c:pt idx="36">
                  <c:v>123418.17163527652</c:v>
                </c:pt>
                <c:pt idx="37">
                  <c:v>118441.18500509056</c:v>
                </c:pt>
                <c:pt idx="38">
                  <c:v>135839.85910521913</c:v>
                </c:pt>
                <c:pt idx="39">
                  <c:v>131134.24692487947</c:v>
                </c:pt>
                <c:pt idx="40">
                  <c:v>132417.328564241</c:v>
                </c:pt>
                <c:pt idx="41">
                  <c:v>133101.69224579248</c:v>
                </c:pt>
                <c:pt idx="42">
                  <c:v>117877.67565408087</c:v>
                </c:pt>
                <c:pt idx="43">
                  <c:v>105937.19494323646</c:v>
                </c:pt>
                <c:pt idx="44">
                  <c:v>116892.3336039663</c:v>
                </c:pt>
                <c:pt idx="45">
                  <c:v>99570.583058094009</c:v>
                </c:pt>
                <c:pt idx="46">
                  <c:v>123708.32881470602</c:v>
                </c:pt>
                <c:pt idx="47">
                  <c:v>131589.76718229256</c:v>
                </c:pt>
                <c:pt idx="48">
                  <c:v>145780.23337466427</c:v>
                </c:pt>
                <c:pt idx="49">
                  <c:v>144450.72858346155</c:v>
                </c:pt>
                <c:pt idx="50">
                  <c:v>138544.70457702046</c:v>
                </c:pt>
                <c:pt idx="51">
                  <c:v>157268.90580848165</c:v>
                </c:pt>
                <c:pt idx="52">
                  <c:v>181243.29751163765</c:v>
                </c:pt>
                <c:pt idx="53">
                  <c:v>198841.81518997226</c:v>
                </c:pt>
                <c:pt idx="54">
                  <c:v>195080.1143811082</c:v>
                </c:pt>
                <c:pt idx="55">
                  <c:v>208604.11085817646</c:v>
                </c:pt>
                <c:pt idx="56">
                  <c:v>240343.1231743797</c:v>
                </c:pt>
                <c:pt idx="57">
                  <c:v>258762.56017432429</c:v>
                </c:pt>
                <c:pt idx="58">
                  <c:v>298849.07969982259</c:v>
                </c:pt>
                <c:pt idx="59">
                  <c:v>344337.35615836963</c:v>
                </c:pt>
                <c:pt idx="60">
                  <c:v>387960.19664787169</c:v>
                </c:pt>
                <c:pt idx="61">
                  <c:v>384196.58524586353</c:v>
                </c:pt>
                <c:pt idx="62">
                  <c:v>385492.92027078173</c:v>
                </c:pt>
                <c:pt idx="63">
                  <c:v>396445.37034872465</c:v>
                </c:pt>
                <c:pt idx="64">
                  <c:v>353708.87544379564</c:v>
                </c:pt>
                <c:pt idx="65">
                  <c:v>355567.40704237547</c:v>
                </c:pt>
                <c:pt idx="66">
                  <c:v>392421.54877828131</c:v>
                </c:pt>
                <c:pt idx="67">
                  <c:v>420977.64347582165</c:v>
                </c:pt>
                <c:pt idx="68">
                  <c:v>434167.94613676303</c:v>
                </c:pt>
                <c:pt idx="69">
                  <c:v>446921.16301507421</c:v>
                </c:pt>
                <c:pt idx="70">
                  <c:v>446186.81736204913</c:v>
                </c:pt>
                <c:pt idx="71">
                  <c:v>495729.30944301788</c:v>
                </c:pt>
                <c:pt idx="72">
                  <c:v>523104.70444204536</c:v>
                </c:pt>
                <c:pt idx="73">
                  <c:v>489066.93324932543</c:v>
                </c:pt>
                <c:pt idx="74">
                  <c:v>580060.80258763605</c:v>
                </c:pt>
                <c:pt idx="75">
                  <c:v>551400.60100712744</c:v>
                </c:pt>
                <c:pt idx="76">
                  <c:v>517588.40110025415</c:v>
                </c:pt>
                <c:pt idx="77">
                  <c:v>529329.08035472746</c:v>
                </c:pt>
                <c:pt idx="78">
                  <c:v>529028.64005652815</c:v>
                </c:pt>
                <c:pt idx="79">
                  <c:v>556257.2243247024</c:v>
                </c:pt>
                <c:pt idx="80">
                  <c:v>608715.13695785752</c:v>
                </c:pt>
                <c:pt idx="81">
                  <c:v>700493.35478455143</c:v>
                </c:pt>
                <c:pt idx="82">
                  <c:v>672539.64717403112</c:v>
                </c:pt>
                <c:pt idx="83">
                  <c:v>719898.95810571394</c:v>
                </c:pt>
                <c:pt idx="84">
                  <c:v>762969.24735351373</c:v>
                </c:pt>
                <c:pt idx="85">
                  <c:v>895720.60800896212</c:v>
                </c:pt>
                <c:pt idx="86">
                  <c:v>904818.42733430292</c:v>
                </c:pt>
                <c:pt idx="87">
                  <c:v>892294.73222688632</c:v>
                </c:pt>
                <c:pt idx="88">
                  <c:v>960673.63004775462</c:v>
                </c:pt>
                <c:pt idx="89">
                  <c:v>872124.63519321801</c:v>
                </c:pt>
                <c:pt idx="90">
                  <c:v>877942.53651854012</c:v>
                </c:pt>
                <c:pt idx="91">
                  <c:v>893302.16030589526</c:v>
                </c:pt>
                <c:pt idx="92">
                  <c:v>875866.47105092078</c:v>
                </c:pt>
                <c:pt idx="93">
                  <c:v>884930.64970117202</c:v>
                </c:pt>
                <c:pt idx="94">
                  <c:v>966761.13278164214</c:v>
                </c:pt>
                <c:pt idx="95">
                  <c:v>1045596.4533651666</c:v>
                </c:pt>
                <c:pt idx="96">
                  <c:v>1121673.1402001851</c:v>
                </c:pt>
                <c:pt idx="97">
                  <c:v>1129587.9618228599</c:v>
                </c:pt>
                <c:pt idx="98">
                  <c:v>1113560.4840642358</c:v>
                </c:pt>
                <c:pt idx="99">
                  <c:v>1172544.8267352167</c:v>
                </c:pt>
                <c:pt idx="100">
                  <c:v>1268553.9334265071</c:v>
                </c:pt>
                <c:pt idx="101">
                  <c:v>1370550.7649134279</c:v>
                </c:pt>
                <c:pt idx="102">
                  <c:v>1437681.8501272358</c:v>
                </c:pt>
                <c:pt idx="103">
                  <c:v>1435063.1909117396</c:v>
                </c:pt>
                <c:pt idx="104">
                  <c:v>1451954.881335947</c:v>
                </c:pt>
                <c:pt idx="105">
                  <c:v>1633485.1200502745</c:v>
                </c:pt>
                <c:pt idx="106">
                  <c:v>1787606.3384613169</c:v>
                </c:pt>
                <c:pt idx="107">
                  <c:v>1727218.8740797862</c:v>
                </c:pt>
                <c:pt idx="108">
                  <c:v>1758075.3979524707</c:v>
                </c:pt>
                <c:pt idx="109">
                  <c:v>1639913.4105733407</c:v>
                </c:pt>
                <c:pt idx="110">
                  <c:v>1769877.7589424485</c:v>
                </c:pt>
                <c:pt idx="111">
                  <c:v>1702494.5119124334</c:v>
                </c:pt>
                <c:pt idx="112">
                  <c:v>1927515.7874731938</c:v>
                </c:pt>
                <c:pt idx="113">
                  <c:v>2085034.2711025481</c:v>
                </c:pt>
                <c:pt idx="114">
                  <c:v>1870252.2966265522</c:v>
                </c:pt>
                <c:pt idx="115">
                  <c:v>1714400.5018726205</c:v>
                </c:pt>
                <c:pt idx="116">
                  <c:v>1606971.6496022111</c:v>
                </c:pt>
                <c:pt idx="117">
                  <c:v>1432391.7766510872</c:v>
                </c:pt>
                <c:pt idx="118">
                  <c:v>1079414.6160416177</c:v>
                </c:pt>
                <c:pt idx="119">
                  <c:v>1063255.8773376811</c:v>
                </c:pt>
                <c:pt idx="120">
                  <c:v>1098259.5474959714</c:v>
                </c:pt>
                <c:pt idx="121">
                  <c:v>1160276.0466462807</c:v>
                </c:pt>
                <c:pt idx="122">
                  <c:v>1130239.0069215263</c:v>
                </c:pt>
                <c:pt idx="123">
                  <c:v>1226810.5517230367</c:v>
                </c:pt>
                <c:pt idx="124">
                  <c:v>1449731.4236349086</c:v>
                </c:pt>
                <c:pt idx="125">
                  <c:v>1661394.5016687086</c:v>
                </c:pt>
                <c:pt idx="126">
                  <c:v>1610135.2409143087</c:v>
                </c:pt>
                <c:pt idx="127">
                  <c:v>1732047.5051983069</c:v>
                </c:pt>
                <c:pt idx="128">
                  <c:v>1797899.6010741154</c:v>
                </c:pt>
                <c:pt idx="129">
                  <c:v>1985221.675244051</c:v>
                </c:pt>
                <c:pt idx="130">
                  <c:v>1989136.2572146631</c:v>
                </c:pt>
                <c:pt idx="131">
                  <c:v>2196718.6901493231</c:v>
                </c:pt>
                <c:pt idx="132">
                  <c:v>2257901.2495037727</c:v>
                </c:pt>
                <c:pt idx="133">
                  <c:v>2155769.3414018471</c:v>
                </c:pt>
                <c:pt idx="134">
                  <c:v>2200476.7650777306</c:v>
                </c:pt>
                <c:pt idx="135">
                  <c:v>2350955.4649643828</c:v>
                </c:pt>
                <c:pt idx="136">
                  <c:v>2258855.664179822</c:v>
                </c:pt>
                <c:pt idx="137">
                  <c:v>2111668.4480782817</c:v>
                </c:pt>
                <c:pt idx="138">
                  <c:v>2043827.0550676594</c:v>
                </c:pt>
                <c:pt idx="139">
                  <c:v>2301042.9753070627</c:v>
                </c:pt>
                <c:pt idx="140">
                  <c:v>2223171.0668737846</c:v>
                </c:pt>
                <c:pt idx="141">
                  <c:v>2394625.4315041238</c:v>
                </c:pt>
                <c:pt idx="142">
                  <c:v>2446980.5510116364</c:v>
                </c:pt>
                <c:pt idx="143">
                  <c:v>2347081.3678691476</c:v>
                </c:pt>
                <c:pt idx="144">
                  <c:v>2413862.5761931161</c:v>
                </c:pt>
                <c:pt idx="145">
                  <c:v>2321638.1906911074</c:v>
                </c:pt>
                <c:pt idx="146">
                  <c:v>2356985.5311145741</c:v>
                </c:pt>
                <c:pt idx="147">
                  <c:v>2408565.833272568</c:v>
                </c:pt>
                <c:pt idx="148">
                  <c:v>2325231.7764414097</c:v>
                </c:pt>
                <c:pt idx="149">
                  <c:v>2274915.2687609014</c:v>
                </c:pt>
                <c:pt idx="150">
                  <c:v>2199782.7750424026</c:v>
                </c:pt>
                <c:pt idx="151">
                  <c:v>2076343.0437549686</c:v>
                </c:pt>
                <c:pt idx="152">
                  <c:v>1997001.0592222719</c:v>
                </c:pt>
                <c:pt idx="153">
                  <c:v>1852400.9810516683</c:v>
                </c:pt>
                <c:pt idx="154">
                  <c:v>2100564.3896829304</c:v>
                </c:pt>
                <c:pt idx="155">
                  <c:v>2050764.9235018888</c:v>
                </c:pt>
                <c:pt idx="156">
                  <c:v>2049452.0171625349</c:v>
                </c:pt>
                <c:pt idx="157">
                  <c:v>2315155.6130992537</c:v>
                </c:pt>
                <c:pt idx="158">
                  <c:v>2433854.7597490372</c:v>
                </c:pt>
                <c:pt idx="159">
                  <c:v>2388605.0355060063</c:v>
                </c:pt>
                <c:pt idx="160">
                  <c:v>2291875.1055254061</c:v>
                </c:pt>
                <c:pt idx="161">
                  <c:v>2022702.9180100928</c:v>
                </c:pt>
                <c:pt idx="162">
                  <c:v>2020638.6607150678</c:v>
                </c:pt>
                <c:pt idx="163">
                  <c:v>2098341.2818753645</c:v>
                </c:pt>
                <c:pt idx="164">
                  <c:v>2142905.8124308591</c:v>
                </c:pt>
                <c:pt idx="165">
                  <c:v>2237460.8839182216</c:v>
                </c:pt>
                <c:pt idx="166">
                  <c:v>2160700.4764507329</c:v>
                </c:pt>
                <c:pt idx="167">
                  <c:v>2181367.0908409529</c:v>
                </c:pt>
                <c:pt idx="168">
                  <c:v>2336344.4311862122</c:v>
                </c:pt>
                <c:pt idx="169">
                  <c:v>2293727.214778081</c:v>
                </c:pt>
                <c:pt idx="170">
                  <c:v>2206925.1806802582</c:v>
                </c:pt>
                <c:pt idx="171">
                  <c:v>2168599.5798015371</c:v>
                </c:pt>
                <c:pt idx="172">
                  <c:v>2154661.1030790852</c:v>
                </c:pt>
                <c:pt idx="173">
                  <c:v>2064881.6756466846</c:v>
                </c:pt>
                <c:pt idx="174">
                  <c:v>1834004.2581310447</c:v>
                </c:pt>
                <c:pt idx="175">
                  <c:v>1871650.1584393964</c:v>
                </c:pt>
                <c:pt idx="176">
                  <c:v>1953985.3531445514</c:v>
                </c:pt>
                <c:pt idx="177">
                  <c:v>2061635.1449039562</c:v>
                </c:pt>
                <c:pt idx="178">
                  <c:v>2151535.6381529635</c:v>
                </c:pt>
                <c:pt idx="179">
                  <c:v>2084082.3227853617</c:v>
                </c:pt>
                <c:pt idx="180">
                  <c:v>2048262.5915815542</c:v>
                </c:pt>
                <c:pt idx="181">
                  <c:v>1897212.7709537796</c:v>
                </c:pt>
                <c:pt idx="182">
                  <c:v>1878550.3453649066</c:v>
                </c:pt>
                <c:pt idx="183">
                  <c:v>2034097.0396153664</c:v>
                </c:pt>
                <c:pt idx="184">
                  <c:v>2093320.9179087507</c:v>
                </c:pt>
                <c:pt idx="185">
                  <c:v>2080598.5110244353</c:v>
                </c:pt>
                <c:pt idx="186">
                  <c:v>2173693.3106411318</c:v>
                </c:pt>
                <c:pt idx="187">
                  <c:v>2302103.4957337207</c:v>
                </c:pt>
                <c:pt idx="188">
                  <c:v>2564358.4858988924</c:v>
                </c:pt>
                <c:pt idx="189">
                  <c:v>2266977.5430487222</c:v>
                </c:pt>
                <c:pt idx="190">
                  <c:v>2294777.0477065295</c:v>
                </c:pt>
                <c:pt idx="191">
                  <c:v>2302269.2018347955</c:v>
                </c:pt>
                <c:pt idx="192">
                  <c:v>2106554.9966366361</c:v>
                </c:pt>
                <c:pt idx="193">
                  <c:v>1978762.5868451644</c:v>
                </c:pt>
                <c:pt idx="194">
                  <c:v>2208981.5762398965</c:v>
                </c:pt>
                <c:pt idx="195">
                  <c:v>2193400.9309994816</c:v>
                </c:pt>
                <c:pt idx="196">
                  <c:v>2447218.9353149673</c:v>
                </c:pt>
                <c:pt idx="197">
                  <c:v>2299040.4270060337</c:v>
                </c:pt>
                <c:pt idx="198">
                  <c:v>2318189.2406014809</c:v>
                </c:pt>
                <c:pt idx="199">
                  <c:v>2224395.6492683995</c:v>
                </c:pt>
                <c:pt idx="200">
                  <c:v>2041853.5916843417</c:v>
                </c:pt>
                <c:pt idx="201">
                  <c:v>1976146.5110037478</c:v>
                </c:pt>
                <c:pt idx="202">
                  <c:v>2020114.8437815253</c:v>
                </c:pt>
                <c:pt idx="203">
                  <c:v>1990138.0718278864</c:v>
                </c:pt>
                <c:pt idx="204">
                  <c:v>1915007.0594122333</c:v>
                </c:pt>
                <c:pt idx="205">
                  <c:v>1787774.3800781427</c:v>
                </c:pt>
                <c:pt idx="206">
                  <c:v>1912484.3608201537</c:v>
                </c:pt>
                <c:pt idx="207">
                  <c:v>2289300.7112560109</c:v>
                </c:pt>
                <c:pt idx="208">
                  <c:v>2495283.9392377306</c:v>
                </c:pt>
                <c:pt idx="209">
                  <c:v>2246207.0897686435</c:v>
                </c:pt>
                <c:pt idx="210">
                  <c:v>2412162.1434223815</c:v>
                </c:pt>
                <c:pt idx="211">
                  <c:v>2726790.5147881713</c:v>
                </c:pt>
                <c:pt idx="212">
                  <c:v>2762124.8834358375</c:v>
                </c:pt>
                <c:pt idx="213">
                  <c:v>2790564.0323634474</c:v>
                </c:pt>
                <c:pt idx="214">
                  <c:v>3154338.8593230247</c:v>
                </c:pt>
                <c:pt idx="215">
                  <c:v>3010522.6023645042</c:v>
                </c:pt>
                <c:pt idx="216">
                  <c:v>2931856.1398404259</c:v>
                </c:pt>
                <c:pt idx="217">
                  <c:v>3183937.380428683</c:v>
                </c:pt>
                <c:pt idx="218">
                  <c:v>3299818.702443467</c:v>
                </c:pt>
                <c:pt idx="219">
                  <c:v>3219587.6711418917</c:v>
                </c:pt>
                <c:pt idx="220">
                  <c:v>3246305.9164014962</c:v>
                </c:pt>
                <c:pt idx="221">
                  <c:v>3115434.5126457545</c:v>
                </c:pt>
                <c:pt idx="222">
                  <c:v>3129193.1117143822</c:v>
                </c:pt>
                <c:pt idx="223">
                  <c:v>3305090.1714810156</c:v>
                </c:pt>
                <c:pt idx="224">
                  <c:v>3591891.2272923719</c:v>
                </c:pt>
                <c:pt idx="225">
                  <c:v>3796636.5229680198</c:v>
                </c:pt>
                <c:pt idx="226">
                  <c:v>3800510.4393683025</c:v>
                </c:pt>
                <c:pt idx="227">
                  <c:v>3683699.8605282009</c:v>
                </c:pt>
                <c:pt idx="228">
                  <c:v>3947865.6786480187</c:v>
                </c:pt>
                <c:pt idx="229">
                  <c:v>4457011.0807396164</c:v>
                </c:pt>
                <c:pt idx="230">
                  <c:v>4486681.9470024398</c:v>
                </c:pt>
                <c:pt idx="231">
                  <c:v>4490198.2604263453</c:v>
                </c:pt>
                <c:pt idx="232">
                  <c:v>4538669.4268218596</c:v>
                </c:pt>
                <c:pt idx="233">
                  <c:v>4047989.9601263232</c:v>
                </c:pt>
                <c:pt idx="234">
                  <c:v>3840338.4821997541</c:v>
                </c:pt>
                <c:pt idx="235">
                  <c:v>4235820.2080019927</c:v>
                </c:pt>
                <c:pt idx="236">
                  <c:v>4102754.0793251288</c:v>
                </c:pt>
                <c:pt idx="237">
                  <c:v>4270066.3575797202</c:v>
                </c:pt>
                <c:pt idx="238">
                  <c:v>4773805.6386927003</c:v>
                </c:pt>
                <c:pt idx="239">
                  <c:v>4907546.8090237193</c:v>
                </c:pt>
                <c:pt idx="240">
                  <c:v>4821665.91178039</c:v>
                </c:pt>
                <c:pt idx="241">
                  <c:v>5424999.0911832238</c:v>
                </c:pt>
                <c:pt idx="242">
                  <c:v>5327038.3080872158</c:v>
                </c:pt>
                <c:pt idx="243">
                  <c:v>5320444.2391326586</c:v>
                </c:pt>
                <c:pt idx="244">
                  <c:v>5383439.4557076832</c:v>
                </c:pt>
                <c:pt idx="245">
                  <c:v>5424144.5318976361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92-424A-992B-523EC9032CB1}"/>
            </c:ext>
          </c:extLst>
        </c:ser>
        <c:ser>
          <c:idx val="3"/>
          <c:order val="3"/>
          <c:tx>
            <c:strRef>
              <c:f>'Planilha7 (3)'!$E$1</c:f>
              <c:strCache>
                <c:ptCount val="1"/>
                <c:pt idx="0">
                  <c:v>CDI e IBOV +15%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'Planilha7 (3)'!$A$2:$A$247</c:f>
              <c:numCache>
                <c:formatCode>mmm\-yy</c:formatCode>
                <c:ptCount val="246"/>
                <c:pt idx="0">
                  <c:v>36161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  <c:pt idx="231">
                  <c:v>43160</c:v>
                </c:pt>
                <c:pt idx="232">
                  <c:v>43191</c:v>
                </c:pt>
                <c:pt idx="233">
                  <c:v>43221</c:v>
                </c:pt>
                <c:pt idx="234">
                  <c:v>43252</c:v>
                </c:pt>
                <c:pt idx="235">
                  <c:v>43282</c:v>
                </c:pt>
                <c:pt idx="236">
                  <c:v>43313</c:v>
                </c:pt>
                <c:pt idx="237">
                  <c:v>43344</c:v>
                </c:pt>
                <c:pt idx="238">
                  <c:v>43374</c:v>
                </c:pt>
                <c:pt idx="239">
                  <c:v>43405</c:v>
                </c:pt>
                <c:pt idx="240">
                  <c:v>43435</c:v>
                </c:pt>
                <c:pt idx="241">
                  <c:v>43466</c:v>
                </c:pt>
                <c:pt idx="242">
                  <c:v>43497</c:v>
                </c:pt>
                <c:pt idx="243">
                  <c:v>43525</c:v>
                </c:pt>
                <c:pt idx="244">
                  <c:v>43556</c:v>
                </c:pt>
                <c:pt idx="245">
                  <c:v>43586</c:v>
                </c:pt>
              </c:numCache>
            </c:numRef>
          </c:cat>
          <c:val>
            <c:numRef>
              <c:f>'Planilha7 (3)'!$E$2:$E$247</c:f>
              <c:numCache>
                <c:formatCode>_-"R$"* #,##0.00_-;\-"R$"* #,##0.00_-;_-"R$"* "-"??_-;_-@_-</c:formatCode>
                <c:ptCount val="246"/>
                <c:pt idx="0">
                  <c:v>1000</c:v>
                </c:pt>
                <c:pt idx="1">
                  <c:v>1128.4375</c:v>
                </c:pt>
                <c:pt idx="2">
                  <c:v>4396.3239166250005</c:v>
                </c:pt>
                <c:pt idx="3">
                  <c:v>8397.1443019136113</c:v>
                </c:pt>
                <c:pt idx="4">
                  <c:v>11953.057819153288</c:v>
                </c:pt>
                <c:pt idx="5">
                  <c:v>14898.51062041871</c:v>
                </c:pt>
                <c:pt idx="6">
                  <c:v>18563.939501032131</c:v>
                </c:pt>
                <c:pt idx="7">
                  <c:v>20555.146715293522</c:v>
                </c:pt>
                <c:pt idx="8">
                  <c:v>23897.423473881619</c:v>
                </c:pt>
                <c:pt idx="9">
                  <c:v>27888.737223791475</c:v>
                </c:pt>
                <c:pt idx="10">
                  <c:v>32068.230943376566</c:v>
                </c:pt>
                <c:pt idx="11">
                  <c:v>39028.82982084492</c:v>
                </c:pt>
                <c:pt idx="12">
                  <c:v>48814.215927672194</c:v>
                </c:pt>
                <c:pt idx="13">
                  <c:v>50810.255947939047</c:v>
                </c:pt>
                <c:pt idx="14">
                  <c:v>56956.018759499333</c:v>
                </c:pt>
                <c:pt idx="15">
                  <c:v>60677.699465842255</c:v>
                </c:pt>
                <c:pt idx="16">
                  <c:v>59155.001941912109</c:v>
                </c:pt>
                <c:pt idx="17">
                  <c:v>61275.164084820302</c:v>
                </c:pt>
                <c:pt idx="18">
                  <c:v>69415.791287209882</c:v>
                </c:pt>
                <c:pt idx="19">
                  <c:v>72156.799706220918</c:v>
                </c:pt>
                <c:pt idx="20">
                  <c:v>78229.255539411068</c:v>
                </c:pt>
                <c:pt idx="21">
                  <c:v>77905.007735583655</c:v>
                </c:pt>
                <c:pt idx="22">
                  <c:v>78474.648625728441</c:v>
                </c:pt>
                <c:pt idx="23">
                  <c:v>77458.745920531335</c:v>
                </c:pt>
                <c:pt idx="24">
                  <c:v>87648.152282018273</c:v>
                </c:pt>
                <c:pt idx="25">
                  <c:v>99825.528161987022</c:v>
                </c:pt>
                <c:pt idx="26">
                  <c:v>97477.770485774075</c:v>
                </c:pt>
                <c:pt idx="27">
                  <c:v>96197.805472410328</c:v>
                </c:pt>
                <c:pt idx="28">
                  <c:v>101685.00434764195</c:v>
                </c:pt>
                <c:pt idx="29">
                  <c:v>104413.82146399678</c:v>
                </c:pt>
                <c:pt idx="30">
                  <c:v>107759.97156141078</c:v>
                </c:pt>
                <c:pt idx="31">
                  <c:v>108552.84842350445</c:v>
                </c:pt>
                <c:pt idx="32">
                  <c:v>108930.47384743803</c:v>
                </c:pt>
                <c:pt idx="33">
                  <c:v>103897.76656946176</c:v>
                </c:pt>
                <c:pt idx="34">
                  <c:v>111339.0181852612</c:v>
                </c:pt>
                <c:pt idx="35">
                  <c:v>123029.06324436882</c:v>
                </c:pt>
                <c:pt idx="36">
                  <c:v>130318.65582154477</c:v>
                </c:pt>
                <c:pt idx="37">
                  <c:v>130402.83892751156</c:v>
                </c:pt>
                <c:pt idx="38">
                  <c:v>141510.70405788792</c:v>
                </c:pt>
                <c:pt idx="39">
                  <c:v>141686.64157844041</c:v>
                </c:pt>
                <c:pt idx="40">
                  <c:v>144976.951266238</c:v>
                </c:pt>
                <c:pt idx="41">
                  <c:v>147942.88912479137</c:v>
                </c:pt>
                <c:pt idx="42">
                  <c:v>142916.76659226039</c:v>
                </c:pt>
                <c:pt idx="43">
                  <c:v>139762.88633982261</c:v>
                </c:pt>
                <c:pt idx="44">
                  <c:v>148020.72285877648</c:v>
                </c:pt>
                <c:pt idx="45">
                  <c:v>142116.67645942408</c:v>
                </c:pt>
                <c:pt idx="46">
                  <c:v>157224.38405058827</c:v>
                </c:pt>
                <c:pt idx="47">
                  <c:v>164147.21759492304</c:v>
                </c:pt>
                <c:pt idx="48">
                  <c:v>174469.89606937426</c:v>
                </c:pt>
                <c:pt idx="49">
                  <c:v>177335.81532759912</c:v>
                </c:pt>
                <c:pt idx="50">
                  <c:v>177833.774578335</c:v>
                </c:pt>
                <c:pt idx="51">
                  <c:v>190643.96236859547</c:v>
                </c:pt>
                <c:pt idx="52">
                  <c:v>206253.7860471569</c:v>
                </c:pt>
                <c:pt idx="53">
                  <c:v>218848.83477723447</c:v>
                </c:pt>
                <c:pt idx="54">
                  <c:v>220705.15102567401</c:v>
                </c:pt>
                <c:pt idx="55">
                  <c:v>231560.18321597861</c:v>
                </c:pt>
                <c:pt idx="56">
                  <c:v>251195.83242312953</c:v>
                </c:pt>
                <c:pt idx="57">
                  <c:v>264118.70624606201</c:v>
                </c:pt>
                <c:pt idx="58">
                  <c:v>287882.63605520118</c:v>
                </c:pt>
                <c:pt idx="59">
                  <c:v>314002.21277362562</c:v>
                </c:pt>
                <c:pt idx="60">
                  <c:v>339277.30244369048</c:v>
                </c:pt>
                <c:pt idx="61">
                  <c:v>340745.14151459537</c:v>
                </c:pt>
                <c:pt idx="62">
                  <c:v>344514.89499508438</c:v>
                </c:pt>
                <c:pt idx="63">
                  <c:v>353590.89759163366</c:v>
                </c:pt>
                <c:pt idx="64">
                  <c:v>335558.00822445122</c:v>
                </c:pt>
                <c:pt idx="65">
                  <c:v>339941.7575838723</c:v>
                </c:pt>
                <c:pt idx="66">
                  <c:v>361865.45671139</c:v>
                </c:pt>
                <c:pt idx="67">
                  <c:v>379783.08399388497</c:v>
                </c:pt>
                <c:pt idx="68">
                  <c:v>390081.48130745767</c:v>
                </c:pt>
                <c:pt idx="69">
                  <c:v>400121.85884877783</c:v>
                </c:pt>
                <c:pt idx="70">
                  <c:v>403410.43747809425</c:v>
                </c:pt>
                <c:pt idx="71">
                  <c:v>431954.39637854201</c:v>
                </c:pt>
                <c:pt idx="72">
                  <c:v>449888.82205457985</c:v>
                </c:pt>
                <c:pt idx="73">
                  <c:v>436989.679741923</c:v>
                </c:pt>
                <c:pt idx="74">
                  <c:v>486352.88021110883</c:v>
                </c:pt>
                <c:pt idx="75">
                  <c:v>476529.68110039737</c:v>
                </c:pt>
                <c:pt idx="76">
                  <c:v>463976.42541337607</c:v>
                </c:pt>
                <c:pt idx="77">
                  <c:v>474446.99841356149</c:v>
                </c:pt>
                <c:pt idx="78">
                  <c:v>479135.04110459378</c:v>
                </c:pt>
                <c:pt idx="79">
                  <c:v>497512.75612693344</c:v>
                </c:pt>
                <c:pt idx="80">
                  <c:v>528886.30081892665</c:v>
                </c:pt>
                <c:pt idx="81">
                  <c:v>579665.84071737353</c:v>
                </c:pt>
                <c:pt idx="82">
                  <c:v>570421.85519866471</c:v>
                </c:pt>
                <c:pt idx="83">
                  <c:v>598853.50870074693</c:v>
                </c:pt>
                <c:pt idx="84">
                  <c:v>625422.5925604708</c:v>
                </c:pt>
                <c:pt idx="85">
                  <c:v>696808.03584323206</c:v>
                </c:pt>
                <c:pt idx="86">
                  <c:v>705712.04964886419</c:v>
                </c:pt>
                <c:pt idx="87">
                  <c:v>704568.40236609627</c:v>
                </c:pt>
                <c:pt idx="88">
                  <c:v>743064.99846805912</c:v>
                </c:pt>
                <c:pt idx="89">
                  <c:v>703672.62178887625</c:v>
                </c:pt>
                <c:pt idx="90">
                  <c:v>711257.07404100604</c:v>
                </c:pt>
                <c:pt idx="91">
                  <c:v>723640.17986232997</c:v>
                </c:pt>
                <c:pt idx="92">
                  <c:v>719903.44898120989</c:v>
                </c:pt>
                <c:pt idx="93">
                  <c:v>728911.97554762091</c:v>
                </c:pt>
                <c:pt idx="94">
                  <c:v>774465.83558045363</c:v>
                </c:pt>
                <c:pt idx="95">
                  <c:v>818367.8656179501</c:v>
                </c:pt>
                <c:pt idx="96">
                  <c:v>860817.49149702606</c:v>
                </c:pt>
                <c:pt idx="97">
                  <c:v>869530.89625945035</c:v>
                </c:pt>
                <c:pt idx="98">
                  <c:v>865681.4185436659</c:v>
                </c:pt>
                <c:pt idx="99">
                  <c:v>899932.80223252764</c:v>
                </c:pt>
                <c:pt idx="100">
                  <c:v>952399.86323350319</c:v>
                </c:pt>
                <c:pt idx="101">
                  <c:v>1008158.4325214701</c:v>
                </c:pt>
                <c:pt idx="102">
                  <c:v>1046143.4225789567</c:v>
                </c:pt>
                <c:pt idx="103">
                  <c:v>1049523.4771971074</c:v>
                </c:pt>
                <c:pt idx="104">
                  <c:v>1062770.8920384494</c:v>
                </c:pt>
                <c:pt idx="105">
                  <c:v>1157742.3590065772</c:v>
                </c:pt>
                <c:pt idx="106">
                  <c:v>1239453.9663627276</c:v>
                </c:pt>
                <c:pt idx="107">
                  <c:v>1213676.3008678716</c:v>
                </c:pt>
                <c:pt idx="108">
                  <c:v>1233557.7244603687</c:v>
                </c:pt>
                <c:pt idx="109">
                  <c:v>1179257.8113256656</c:v>
                </c:pt>
                <c:pt idx="110">
                  <c:v>1248607.6327010174</c:v>
                </c:pt>
                <c:pt idx="111">
                  <c:v>1219477.2188443353</c:v>
                </c:pt>
                <c:pt idx="112">
                  <c:v>1336808.0316914506</c:v>
                </c:pt>
                <c:pt idx="113">
                  <c:v>1420329.6052077147</c:v>
                </c:pt>
                <c:pt idx="114">
                  <c:v>1318035.2588069991</c:v>
                </c:pt>
                <c:pt idx="115">
                  <c:v>1245699.4743656865</c:v>
                </c:pt>
                <c:pt idx="116">
                  <c:v>1197434.9603653743</c:v>
                </c:pt>
                <c:pt idx="117">
                  <c:v>1115988.2417457148</c:v>
                </c:pt>
                <c:pt idx="118">
                  <c:v>945710.43237777939</c:v>
                </c:pt>
                <c:pt idx="119">
                  <c:v>943189.79414440645</c:v>
                </c:pt>
                <c:pt idx="120">
                  <c:v>966780.7464378851</c:v>
                </c:pt>
                <c:pt idx="121">
                  <c:v>1003659.4832052774</c:v>
                </c:pt>
                <c:pt idx="122">
                  <c:v>993765.12133131514</c:v>
                </c:pt>
                <c:pt idx="123">
                  <c:v>1047708.2511287893</c:v>
                </c:pt>
                <c:pt idx="124">
                  <c:v>1164310.2567460586</c:v>
                </c:pt>
                <c:pt idx="125">
                  <c:v>1275021.1947552913</c:v>
                </c:pt>
                <c:pt idx="126">
                  <c:v>1254241.4854927133</c:v>
                </c:pt>
                <c:pt idx="127">
                  <c:v>1320230.9007365913</c:v>
                </c:pt>
                <c:pt idx="128">
                  <c:v>1357807.7078967178</c:v>
                </c:pt>
                <c:pt idx="129">
                  <c:v>1456152.1199110777</c:v>
                </c:pt>
                <c:pt idx="130">
                  <c:v>1462823.7762395656</c:v>
                </c:pt>
                <c:pt idx="131">
                  <c:v>1571210.6824247921</c:v>
                </c:pt>
                <c:pt idx="132">
                  <c:v>1606735.3170817571</c:v>
                </c:pt>
                <c:pt idx="133">
                  <c:v>1560324.0148757095</c:v>
                </c:pt>
                <c:pt idx="134">
                  <c:v>1587045.0673278868</c:v>
                </c:pt>
                <c:pt idx="135">
                  <c:v>1667480.4105683812</c:v>
                </c:pt>
                <c:pt idx="136">
                  <c:v>1626206.8744559148</c:v>
                </c:pt>
                <c:pt idx="137">
                  <c:v>1557850.3592228899</c:v>
                </c:pt>
                <c:pt idx="138">
                  <c:v>1529411.4683146118</c:v>
                </c:pt>
                <c:pt idx="139">
                  <c:v>1663892.7387415019</c:v>
                </c:pt>
                <c:pt idx="140">
                  <c:v>1631020.0884232556</c:v>
                </c:pt>
                <c:pt idx="141">
                  <c:v>1722646.563055285</c:v>
                </c:pt>
                <c:pt idx="142">
                  <c:v>1754568.2962829161</c:v>
                </c:pt>
                <c:pt idx="143">
                  <c:v>1710409.1532470519</c:v>
                </c:pt>
                <c:pt idx="144">
                  <c:v>1750290.9714880323</c:v>
                </c:pt>
                <c:pt idx="145">
                  <c:v>1710367.8411722947</c:v>
                </c:pt>
                <c:pt idx="146">
                  <c:v>1734183.5460188726</c:v>
                </c:pt>
                <c:pt idx="147">
                  <c:v>1766593.1659887508</c:v>
                </c:pt>
                <c:pt idx="148">
                  <c:v>1731155.37794474</c:v>
                </c:pt>
                <c:pt idx="149">
                  <c:v>1713113.153157247</c:v>
                </c:pt>
                <c:pt idx="150">
                  <c:v>1682544.8897698652</c:v>
                </c:pt>
                <c:pt idx="151">
                  <c:v>1627970.8677253816</c:v>
                </c:pt>
                <c:pt idx="152">
                  <c:v>1596140.3783445603</c:v>
                </c:pt>
                <c:pt idx="153">
                  <c:v>1530970.4564178064</c:v>
                </c:pt>
                <c:pt idx="154">
                  <c:v>1661891.5803230484</c:v>
                </c:pt>
                <c:pt idx="155">
                  <c:v>1643756.0044162723</c:v>
                </c:pt>
                <c:pt idx="156">
                  <c:v>1650206.927313546</c:v>
                </c:pt>
                <c:pt idx="157">
                  <c:v>1790109.3873554422</c:v>
                </c:pt>
                <c:pt idx="158">
                  <c:v>1855660.3048520091</c:v>
                </c:pt>
                <c:pt idx="159">
                  <c:v>1839710.4454630867</c:v>
                </c:pt>
                <c:pt idx="160">
                  <c:v>1797373.1890588296</c:v>
                </c:pt>
                <c:pt idx="161">
                  <c:v>1669069.1959014058</c:v>
                </c:pt>
                <c:pt idx="162">
                  <c:v>1673746.1725039766</c:v>
                </c:pt>
                <c:pt idx="163">
                  <c:v>1718588.3989759819</c:v>
                </c:pt>
                <c:pt idx="164">
                  <c:v>1746976.5146626621</c:v>
                </c:pt>
                <c:pt idx="165">
                  <c:v>1799390.3442073134</c:v>
                </c:pt>
                <c:pt idx="166">
                  <c:v>1766652.2154000201</c:v>
                </c:pt>
                <c:pt idx="167">
                  <c:v>1782229.916558869</c:v>
                </c:pt>
                <c:pt idx="168">
                  <c:v>1864920.8404461199</c:v>
                </c:pt>
                <c:pt idx="169">
                  <c:v>1849208.158675442</c:v>
                </c:pt>
                <c:pt idx="170">
                  <c:v>1810696.1531409747</c:v>
                </c:pt>
                <c:pt idx="171">
                  <c:v>1796844.213068794</c:v>
                </c:pt>
                <c:pt idx="172">
                  <c:v>1795664.9536019617</c:v>
                </c:pt>
                <c:pt idx="173">
                  <c:v>1756484.8314690224</c:v>
                </c:pt>
                <c:pt idx="174">
                  <c:v>1646840.6176095912</c:v>
                </c:pt>
                <c:pt idx="175">
                  <c:v>1672346.5636320789</c:v>
                </c:pt>
                <c:pt idx="176">
                  <c:v>1720148.5764517135</c:v>
                </c:pt>
                <c:pt idx="177">
                  <c:v>1780679.3617274729</c:v>
                </c:pt>
                <c:pt idx="178">
                  <c:v>1833165.2976052267</c:v>
                </c:pt>
                <c:pt idx="179">
                  <c:v>1806330.6065063723</c:v>
                </c:pt>
                <c:pt idx="180">
                  <c:v>1795896.1959446908</c:v>
                </c:pt>
                <c:pt idx="181">
                  <c:v>1728364.3909973959</c:v>
                </c:pt>
                <c:pt idx="182">
                  <c:v>1726647.3033541632</c:v>
                </c:pt>
                <c:pt idx="183">
                  <c:v>1811915.2898003673</c:v>
                </c:pt>
                <c:pt idx="184">
                  <c:v>1849520.8035895796</c:v>
                </c:pt>
                <c:pt idx="185">
                  <c:v>1851562.6206250815</c:v>
                </c:pt>
                <c:pt idx="186">
                  <c:v>1906253.5481798621</c:v>
                </c:pt>
                <c:pt idx="187">
                  <c:v>1979678.4491466056</c:v>
                </c:pt>
                <c:pt idx="188">
                  <c:v>2119440.8832266908</c:v>
                </c:pt>
                <c:pt idx="189">
                  <c:v>1979803.460372302</c:v>
                </c:pt>
                <c:pt idx="190">
                  <c:v>2003213.3658814409</c:v>
                </c:pt>
                <c:pt idx="191">
                  <c:v>2015642.1104720859</c:v>
                </c:pt>
                <c:pt idx="192">
                  <c:v>1927562.30764933</c:v>
                </c:pt>
                <c:pt idx="193">
                  <c:v>1873304.7709867074</c:v>
                </c:pt>
                <c:pt idx="194">
                  <c:v>1997161.4568479359</c:v>
                </c:pt>
                <c:pt idx="195">
                  <c:v>2000135.6365264191</c:v>
                </c:pt>
                <c:pt idx="196">
                  <c:v>2137125.233975837</c:v>
                </c:pt>
                <c:pt idx="197">
                  <c:v>2073537.90493041</c:v>
                </c:pt>
                <c:pt idx="198">
                  <c:v>2094476.4792833668</c:v>
                </c:pt>
                <c:pt idx="199">
                  <c:v>2060109.5937426286</c:v>
                </c:pt>
                <c:pt idx="200">
                  <c:v>1980852.3508817065</c:v>
                </c:pt>
                <c:pt idx="201">
                  <c:v>1960145.6371379173</c:v>
                </c:pt>
                <c:pt idx="202">
                  <c:v>1994414.0647981886</c:v>
                </c:pt>
                <c:pt idx="203">
                  <c:v>1991327.4522606854</c:v>
                </c:pt>
                <c:pt idx="204">
                  <c:v>1966848.9145418936</c:v>
                </c:pt>
                <c:pt idx="205">
                  <c:v>1915395.982839481</c:v>
                </c:pt>
                <c:pt idx="206">
                  <c:v>1989495.3832615896</c:v>
                </c:pt>
                <c:pt idx="207">
                  <c:v>2191411.8693986102</c:v>
                </c:pt>
                <c:pt idx="208">
                  <c:v>2306956.3527906672</c:v>
                </c:pt>
                <c:pt idx="209">
                  <c:v>2195665.3865353679</c:v>
                </c:pt>
                <c:pt idx="210">
                  <c:v>2292607.4010345973</c:v>
                </c:pt>
                <c:pt idx="211">
                  <c:v>2463470.39028842</c:v>
                </c:pt>
                <c:pt idx="212">
                  <c:v>2496005.1888499255</c:v>
                </c:pt>
                <c:pt idx="213">
                  <c:v>2524088.2502954705</c:v>
                </c:pt>
                <c:pt idx="214">
                  <c:v>2719314.4912713664</c:v>
                </c:pt>
                <c:pt idx="215">
                  <c:v>2660763.6747908769</c:v>
                </c:pt>
                <c:pt idx="216">
                  <c:v>2635908.5391536057</c:v>
                </c:pt>
                <c:pt idx="217">
                  <c:v>2776155.0366170397</c:v>
                </c:pt>
                <c:pt idx="218">
                  <c:v>2845837.6562846582</c:v>
                </c:pt>
                <c:pt idx="219">
                  <c:v>2819799.9275502516</c:v>
                </c:pt>
                <c:pt idx="220">
                  <c:v>2844171.7960142749</c:v>
                </c:pt>
                <c:pt idx="221">
                  <c:v>2791550.5059803682</c:v>
                </c:pt>
                <c:pt idx="222">
                  <c:v>2809912.5335051641</c:v>
                </c:pt>
                <c:pt idx="223">
                  <c:v>2909299.4335463131</c:v>
                </c:pt>
                <c:pt idx="224">
                  <c:v>3064283.6117953071</c:v>
                </c:pt>
                <c:pt idx="225">
                  <c:v>3176254.0165473279</c:v>
                </c:pt>
                <c:pt idx="226">
                  <c:v>3187919.0260882815</c:v>
                </c:pt>
                <c:pt idx="227">
                  <c:v>3138328.452105768</c:v>
                </c:pt>
                <c:pt idx="228">
                  <c:v>3278889.2936990978</c:v>
                </c:pt>
                <c:pt idx="229">
                  <c:v>3542582.5552432663</c:v>
                </c:pt>
                <c:pt idx="230">
                  <c:v>3565034.1059168242</c:v>
                </c:pt>
                <c:pt idx="231">
                  <c:v>3575325.034127566</c:v>
                </c:pt>
                <c:pt idx="232">
                  <c:v>3607952.2988780802</c:v>
                </c:pt>
                <c:pt idx="233">
                  <c:v>3371047.674035104</c:v>
                </c:pt>
                <c:pt idx="234">
                  <c:v>3275700.6952631241</c:v>
                </c:pt>
                <c:pt idx="235">
                  <c:v>3482299.3827087167</c:v>
                </c:pt>
                <c:pt idx="236">
                  <c:v>3425009.5446912786</c:v>
                </c:pt>
                <c:pt idx="237">
                  <c:v>3516602.6790746134</c:v>
                </c:pt>
                <c:pt idx="238">
                  <c:v>3777482.3870176496</c:v>
                </c:pt>
                <c:pt idx="239">
                  <c:v>3852722.8848496173</c:v>
                </c:pt>
                <c:pt idx="240">
                  <c:v>3818193.6544134188</c:v>
                </c:pt>
                <c:pt idx="241">
                  <c:v>4129010.3577078171</c:v>
                </c:pt>
                <c:pt idx="242">
                  <c:v>4088527.8495176062</c:v>
                </c:pt>
                <c:pt idx="243">
                  <c:v>4093418.2878047097</c:v>
                </c:pt>
                <c:pt idx="244">
                  <c:v>4133876.3161670621</c:v>
                </c:pt>
                <c:pt idx="245">
                  <c:v>4159337.9957328215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92-424A-992B-523EC9032CB1}"/>
            </c:ext>
          </c:extLst>
        </c:ser>
        <c:ser>
          <c:idx val="4"/>
          <c:order val="4"/>
          <c:tx>
            <c:strRef>
              <c:f>'Planilha7 (3)'!$F$1</c:f>
              <c:strCache>
                <c:ptCount val="1"/>
                <c:pt idx="0">
                  <c:v>Estrategia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'Planilha7 (3)'!$A$2:$A$247</c:f>
              <c:numCache>
                <c:formatCode>mmm\-yy</c:formatCode>
                <c:ptCount val="246"/>
                <c:pt idx="0">
                  <c:v>36161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  <c:pt idx="231">
                  <c:v>43160</c:v>
                </c:pt>
                <c:pt idx="232">
                  <c:v>43191</c:v>
                </c:pt>
                <c:pt idx="233">
                  <c:v>43221</c:v>
                </c:pt>
                <c:pt idx="234">
                  <c:v>43252</c:v>
                </c:pt>
                <c:pt idx="235">
                  <c:v>43282</c:v>
                </c:pt>
                <c:pt idx="236">
                  <c:v>43313</c:v>
                </c:pt>
                <c:pt idx="237">
                  <c:v>43344</c:v>
                </c:pt>
                <c:pt idx="238">
                  <c:v>43374</c:v>
                </c:pt>
                <c:pt idx="239">
                  <c:v>43405</c:v>
                </c:pt>
                <c:pt idx="240">
                  <c:v>43435</c:v>
                </c:pt>
                <c:pt idx="241">
                  <c:v>43466</c:v>
                </c:pt>
                <c:pt idx="242">
                  <c:v>43497</c:v>
                </c:pt>
                <c:pt idx="243">
                  <c:v>43525</c:v>
                </c:pt>
                <c:pt idx="244">
                  <c:v>43556</c:v>
                </c:pt>
                <c:pt idx="245">
                  <c:v>43586</c:v>
                </c:pt>
              </c:numCache>
            </c:numRef>
          </c:cat>
          <c:val>
            <c:numRef>
              <c:f>'Planilha7 (3)'!$F$2:$F$247</c:f>
              <c:numCache>
                <c:formatCode>_-"R$"* #,##0.00_-;\-"R$"* #,##0.00_-;_-"R$"* "-"??_-;_-@_-</c:formatCode>
                <c:ptCount val="246"/>
                <c:pt idx="0">
                  <c:v>1000</c:v>
                </c:pt>
                <c:pt idx="1">
                  <c:v>1128.4375</c:v>
                </c:pt>
                <c:pt idx="2">
                  <c:v>4335.8064166250006</c:v>
                </c:pt>
                <c:pt idx="3">
                  <c:v>8022.8876677511116</c:v>
                </c:pt>
                <c:pt idx="4">
                  <c:v>11442.198963580431</c:v>
                </c:pt>
                <c:pt idx="5">
                  <c:v>14532.323737866998</c:v>
                </c:pt>
                <c:pt idx="6">
                  <c:v>18023.024026374573</c:v>
                </c:pt>
                <c:pt idx="7">
                  <c:v>20629.83795125852</c:v>
                </c:pt>
                <c:pt idx="8">
                  <c:v>23983.883686325418</c:v>
                </c:pt>
                <c:pt idx="9">
                  <c:v>27697.132748024909</c:v>
                </c:pt>
                <c:pt idx="10">
                  <c:v>31518.672037833807</c:v>
                </c:pt>
                <c:pt idx="11">
                  <c:v>36822.003929777231</c:v>
                </c:pt>
                <c:pt idx="12">
                  <c:v>43660.614832076164</c:v>
                </c:pt>
                <c:pt idx="13">
                  <c:v>46416.982286903651</c:v>
                </c:pt>
                <c:pt idx="14">
                  <c:v>51366.307077085017</c:v>
                </c:pt>
                <c:pt idx="15">
                  <c:v>55075.34520987494</c:v>
                </c:pt>
                <c:pt idx="16">
                  <c:v>56041.506531710344</c:v>
                </c:pt>
                <c:pt idx="17">
                  <c:v>58983.195942258157</c:v>
                </c:pt>
                <c:pt idx="18">
                  <c:v>65047.246462465911</c:v>
                </c:pt>
                <c:pt idx="19">
                  <c:v>68310.183655155357</c:v>
                </c:pt>
                <c:pt idx="20">
                  <c:v>73353.507714823048</c:v>
                </c:pt>
                <c:pt idx="21">
                  <c:v>75055.388968300322</c:v>
                </c:pt>
                <c:pt idx="22">
                  <c:v>77265.677033890912</c:v>
                </c:pt>
                <c:pt idx="23">
                  <c:v>78658.283714143312</c:v>
                </c:pt>
                <c:pt idx="24">
                  <c:v>85839.144168518222</c:v>
                </c:pt>
                <c:pt idx="25">
                  <c:v>94092.433167161391</c:v>
                </c:pt>
                <c:pt idx="26">
                  <c:v>94789.884076573479</c:v>
                </c:pt>
                <c:pt idx="27">
                  <c:v>96168.439814952901</c:v>
                </c:pt>
                <c:pt idx="28">
                  <c:v>101014.45758057036</c:v>
                </c:pt>
                <c:pt idx="29">
                  <c:v>104544.61813008838</c:v>
                </c:pt>
                <c:pt idx="30">
                  <c:v>108388.65006920496</c:v>
                </c:pt>
                <c:pt idx="31">
                  <c:v>111077.96962931007</c:v>
                </c:pt>
                <c:pt idx="32">
                  <c:v>113647.28837217495</c:v>
                </c:pt>
                <c:pt idx="33">
                  <c:v>113322.33354789634</c:v>
                </c:pt>
                <c:pt idx="34">
                  <c:v>125124.86612419671</c:v>
                </c:pt>
                <c:pt idx="35">
                  <c:v>147281.71047987216</c:v>
                </c:pt>
                <c:pt idx="36">
                  <c:v>158453.74179361848</c:v>
                </c:pt>
                <c:pt idx="37">
                  <c:v>152268.44729105162</c:v>
                </c:pt>
                <c:pt idx="38">
                  <c:v>172062.2888426283</c:v>
                </c:pt>
                <c:pt idx="39">
                  <c:v>166569.24856222945</c:v>
                </c:pt>
                <c:pt idx="40">
                  <c:v>167955.29731924241</c:v>
                </c:pt>
                <c:pt idx="41">
                  <c:v>168738.32821350204</c:v>
                </c:pt>
                <c:pt idx="42">
                  <c:v>152458.83293195619</c:v>
                </c:pt>
                <c:pt idx="43">
                  <c:v>140116.92590771869</c:v>
                </c:pt>
                <c:pt idx="44">
                  <c:v>151780.6286943912</c:v>
                </c:pt>
                <c:pt idx="45">
                  <c:v>134637.0717056123</c:v>
                </c:pt>
                <c:pt idx="46">
                  <c:v>159183.75576258451</c:v>
                </c:pt>
                <c:pt idx="47">
                  <c:v>167531.17521166307</c:v>
                </c:pt>
                <c:pt idx="48">
                  <c:v>181969.17399914347</c:v>
                </c:pt>
                <c:pt idx="49">
                  <c:v>181762.82583346567</c:v>
                </c:pt>
                <c:pt idx="50">
                  <c:v>177359.02320752142</c:v>
                </c:pt>
                <c:pt idx="51">
                  <c:v>195646.48130506842</c:v>
                </c:pt>
                <c:pt idx="52">
                  <c:v>218586.47383261673</c:v>
                </c:pt>
                <c:pt idx="53">
                  <c:v>235729.35646310906</c:v>
                </c:pt>
                <c:pt idx="54">
                  <c:v>233884.64373707795</c:v>
                </c:pt>
                <c:pt idx="55">
                  <c:v>247401.17622892308</c:v>
                </c:pt>
                <c:pt idx="56">
                  <c:v>276420.19355742965</c:v>
                </c:pt>
                <c:pt idx="57">
                  <c:v>293811.4335380324</c:v>
                </c:pt>
                <c:pt idx="58">
                  <c:v>329528.18244157807</c:v>
                </c:pt>
                <c:pt idx="59">
                  <c:v>350461.21558550547</c:v>
                </c:pt>
                <c:pt idx="60">
                  <c:v>370845.45214909367</c:v>
                </c:pt>
                <c:pt idx="61">
                  <c:v>374476.93515497295</c:v>
                </c:pt>
                <c:pt idx="62">
                  <c:v>379504.56921731448</c:v>
                </c:pt>
                <c:pt idx="63">
                  <c:v>388658.60944035405</c:v>
                </c:pt>
                <c:pt idx="64">
                  <c:v>378764.84794624947</c:v>
                </c:pt>
                <c:pt idx="65">
                  <c:v>384522.41982343531</c:v>
                </c:pt>
                <c:pt idx="66">
                  <c:v>402422.58801832818</c:v>
                </c:pt>
                <c:pt idx="67">
                  <c:v>417669.22552665824</c:v>
                </c:pt>
                <c:pt idx="68">
                  <c:v>427718.35233031004</c:v>
                </c:pt>
                <c:pt idx="69">
                  <c:v>437545.39650231402</c:v>
                </c:pt>
                <c:pt idx="70">
                  <c:v>442733.19195147947</c:v>
                </c:pt>
                <c:pt idx="71">
                  <c:v>465293.7721746068</c:v>
                </c:pt>
                <c:pt idx="72">
                  <c:v>481023.68859926471</c:v>
                </c:pt>
                <c:pt idx="73">
                  <c:v>475609.83309198753</c:v>
                </c:pt>
                <c:pt idx="74">
                  <c:v>512339.67827881896</c:v>
                </c:pt>
                <c:pt idx="75">
                  <c:v>509407.00413980091</c:v>
                </c:pt>
                <c:pt idx="76">
                  <c:v>504492.75697669608</c:v>
                </c:pt>
                <c:pt idx="77">
                  <c:v>515420.77356075717</c:v>
                </c:pt>
                <c:pt idx="78">
                  <c:v>522650.99737280793</c:v>
                </c:pt>
                <c:pt idx="79">
                  <c:v>539057.5200048408</c:v>
                </c:pt>
                <c:pt idx="80">
                  <c:v>564568.65963939088</c:v>
                </c:pt>
                <c:pt idx="81">
                  <c:v>602893.21397923457</c:v>
                </c:pt>
                <c:pt idx="82">
                  <c:v>600648.03939657169</c:v>
                </c:pt>
                <c:pt idx="83">
                  <c:v>623752.77613979019</c:v>
                </c:pt>
                <c:pt idx="84">
                  <c:v>645850.28834183677</c:v>
                </c:pt>
                <c:pt idx="85">
                  <c:v>697969.48073991062</c:v>
                </c:pt>
                <c:pt idx="86">
                  <c:v>707570.75832128734</c:v>
                </c:pt>
                <c:pt idx="87">
                  <c:v>711147.66134496825</c:v>
                </c:pt>
                <c:pt idx="88">
                  <c:v>740496.14975816919</c:v>
                </c:pt>
                <c:pt idx="89">
                  <c:v>718289.54780467972</c:v>
                </c:pt>
                <c:pt idx="90">
                  <c:v>727293.18511673098</c:v>
                </c:pt>
                <c:pt idx="91">
                  <c:v>739522.51827363507</c:v>
                </c:pt>
                <c:pt idx="92">
                  <c:v>741255.56772434432</c:v>
                </c:pt>
                <c:pt idx="93">
                  <c:v>751016.31277482887</c:v>
                </c:pt>
                <c:pt idx="94">
                  <c:v>785251.02292039804</c:v>
                </c:pt>
                <c:pt idx="95">
                  <c:v>818222.40296155238</c:v>
                </c:pt>
                <c:pt idx="96">
                  <c:v>850141.37901545595</c:v>
                </c:pt>
                <c:pt idx="97">
                  <c:v>859953.5399976375</c:v>
                </c:pt>
                <c:pt idx="98">
                  <c:v>860875.59889522172</c:v>
                </c:pt>
                <c:pt idx="99">
                  <c:v>887626.65298427152</c:v>
                </c:pt>
                <c:pt idx="100">
                  <c:v>926165.71112651634</c:v>
                </c:pt>
                <c:pt idx="101">
                  <c:v>967142.26257902058</c:v>
                </c:pt>
                <c:pt idx="102">
                  <c:v>996014.45515275584</c:v>
                </c:pt>
                <c:pt idx="103">
                  <c:v>1002220.8134080078</c:v>
                </c:pt>
                <c:pt idx="104">
                  <c:v>1015058.3407423927</c:v>
                </c:pt>
                <c:pt idx="105">
                  <c:v>1081376.6253473742</c:v>
                </c:pt>
                <c:pt idx="106">
                  <c:v>1139315.8839691104</c:v>
                </c:pt>
                <c:pt idx="107">
                  <c:v>1126005.116322635</c:v>
                </c:pt>
                <c:pt idx="108">
                  <c:v>1142887.6024393165</c:v>
                </c:pt>
                <c:pt idx="109">
                  <c:v>1111103.1819167128</c:v>
                </c:pt>
                <c:pt idx="110">
                  <c:v>1160535.1560886954</c:v>
                </c:pt>
                <c:pt idx="111">
                  <c:v>1145178.6740043643</c:v>
                </c:pt>
                <c:pt idx="112">
                  <c:v>1226623.4570727616</c:v>
                </c:pt>
                <c:pt idx="113">
                  <c:v>1285706.1494686282</c:v>
                </c:pt>
                <c:pt idx="114">
                  <c:v>1222671.1483299944</c:v>
                </c:pt>
                <c:pt idx="115">
                  <c:v>1179847.2744503845</c:v>
                </c:pt>
                <c:pt idx="116">
                  <c:v>1152758.7665540976</c:v>
                </c:pt>
                <c:pt idx="117">
                  <c:v>1104217.5008704816</c:v>
                </c:pt>
                <c:pt idx="118">
                  <c:v>997628.5261374386</c:v>
                </c:pt>
                <c:pt idx="119">
                  <c:v>1000757.107612808</c:v>
                </c:pt>
                <c:pt idx="120">
                  <c:v>1021527.8523226487</c:v>
                </c:pt>
                <c:pt idx="121">
                  <c:v>1050808.7635072579</c:v>
                </c:pt>
                <c:pt idx="122">
                  <c:v>1048707.1521840822</c:v>
                </c:pt>
                <c:pt idx="123">
                  <c:v>1088949.5351690445</c:v>
                </c:pt>
                <c:pt idx="124">
                  <c:v>1285329.4540641943</c:v>
                </c:pt>
                <c:pt idx="125">
                  <c:v>1471554.2484011634</c:v>
                </c:pt>
                <c:pt idx="126">
                  <c:v>1427116.3957181491</c:v>
                </c:pt>
                <c:pt idx="127">
                  <c:v>1534342.5225797063</c:v>
                </c:pt>
                <c:pt idx="128">
                  <c:v>1592430.9666848914</c:v>
                </c:pt>
                <c:pt idx="129">
                  <c:v>1756535.6590712946</c:v>
                </c:pt>
                <c:pt idx="130">
                  <c:v>1760508.4851115032</c:v>
                </c:pt>
                <c:pt idx="131">
                  <c:v>1941944.429796238</c:v>
                </c:pt>
                <c:pt idx="132">
                  <c:v>1995808.206739268</c:v>
                </c:pt>
                <c:pt idx="133">
                  <c:v>1907597.1847972488</c:v>
                </c:pt>
                <c:pt idx="134">
                  <c:v>1947039.4484661464</c:v>
                </c:pt>
                <c:pt idx="135">
                  <c:v>2078324.7308042541</c:v>
                </c:pt>
                <c:pt idx="136">
                  <c:v>2050303.5993008441</c:v>
                </c:pt>
                <c:pt idx="137">
                  <c:v>2001050.0885653696</c:v>
                </c:pt>
                <c:pt idx="138">
                  <c:v>1984476.3269841741</c:v>
                </c:pt>
                <c:pt idx="139">
                  <c:v>2100221.4027730864</c:v>
                </c:pt>
                <c:pt idx="140">
                  <c:v>2080930.2721859617</c:v>
                </c:pt>
                <c:pt idx="141">
                  <c:v>2161972.7555136513</c:v>
                </c:pt>
                <c:pt idx="142">
                  <c:v>2194540.7456508386</c:v>
                </c:pt>
                <c:pt idx="143">
                  <c:v>2165759.4489332619</c:v>
                </c:pt>
                <c:pt idx="144">
                  <c:v>2205802.5392109812</c:v>
                </c:pt>
                <c:pt idx="145">
                  <c:v>2181039.7486535823</c:v>
                </c:pt>
                <c:pt idx="146">
                  <c:v>2207581.2587207258</c:v>
                </c:pt>
                <c:pt idx="147">
                  <c:v>2241724.1993707381</c:v>
                </c:pt>
                <c:pt idx="148">
                  <c:v>2220657.4091455648</c:v>
                </c:pt>
                <c:pt idx="149">
                  <c:v>2214884.5136919864</c:v>
                </c:pt>
                <c:pt idx="150">
                  <c:v>2198865.4318787088</c:v>
                </c:pt>
                <c:pt idx="151">
                  <c:v>2163768.7190262969</c:v>
                </c:pt>
                <c:pt idx="152">
                  <c:v>2147967.9048965508</c:v>
                </c:pt>
                <c:pt idx="153">
                  <c:v>2104375.2450406272</c:v>
                </c:pt>
                <c:pt idx="154">
                  <c:v>2217748.5998310377</c:v>
                </c:pt>
                <c:pt idx="155">
                  <c:v>2211398.8475335026</c:v>
                </c:pt>
                <c:pt idx="156">
                  <c:v>2225255.3160236124</c:v>
                </c:pt>
                <c:pt idx="157">
                  <c:v>2345938.8417402497</c:v>
                </c:pt>
                <c:pt idx="158">
                  <c:v>2405798.8380757053</c:v>
                </c:pt>
                <c:pt idx="159">
                  <c:v>2401076.3826019745</c:v>
                </c:pt>
                <c:pt idx="160">
                  <c:v>2374312.868641845</c:v>
                </c:pt>
                <c:pt idx="161">
                  <c:v>2279183.7421064088</c:v>
                </c:pt>
                <c:pt idx="162">
                  <c:v>2289563.3304088581</c:v>
                </c:pt>
                <c:pt idx="163">
                  <c:v>2332423.3597062016</c:v>
                </c:pt>
                <c:pt idx="164">
                  <c:v>2362288.9172547632</c:v>
                </c:pt>
                <c:pt idx="165">
                  <c:v>2409921.15881261</c:v>
                </c:pt>
                <c:pt idx="166">
                  <c:v>2390342.6451132093</c:v>
                </c:pt>
                <c:pt idx="167">
                  <c:v>2408718.4434982571</c:v>
                </c:pt>
                <c:pt idx="168">
                  <c:v>2480493.298790541</c:v>
                </c:pt>
                <c:pt idx="169">
                  <c:v>2474434.9217772996</c:v>
                </c:pt>
                <c:pt idx="170">
                  <c:v>2449224.8870075075</c:v>
                </c:pt>
                <c:pt idx="171">
                  <c:v>2444246.2114994102</c:v>
                </c:pt>
                <c:pt idx="172">
                  <c:v>2450028.3040929143</c:v>
                </c:pt>
                <c:pt idx="173">
                  <c:v>2425493.6168923145</c:v>
                </c:pt>
                <c:pt idx="174">
                  <c:v>2345125.0448888196</c:v>
                </c:pt>
                <c:pt idx="175">
                  <c:v>2373349.9630549755</c:v>
                </c:pt>
                <c:pt idx="176">
                  <c:v>2419178.3745011762</c:v>
                </c:pt>
                <c:pt idx="177">
                  <c:v>2475175.2995987963</c:v>
                </c:pt>
                <c:pt idx="178">
                  <c:v>2525943.2482230221</c:v>
                </c:pt>
                <c:pt idx="179">
                  <c:v>2512947.9682334792</c:v>
                </c:pt>
                <c:pt idx="180">
                  <c:v>2513768.5503765596</c:v>
                </c:pt>
                <c:pt idx="181">
                  <c:v>2470145.8230112898</c:v>
                </c:pt>
                <c:pt idx="182">
                  <c:v>2478056.4259761833</c:v>
                </c:pt>
                <c:pt idx="183">
                  <c:v>2554537.3177697179</c:v>
                </c:pt>
                <c:pt idx="184">
                  <c:v>2594035.7631318821</c:v>
                </c:pt>
                <c:pt idx="185">
                  <c:v>2606016.4233910874</c:v>
                </c:pt>
                <c:pt idx="186">
                  <c:v>2659166.6773085771</c:v>
                </c:pt>
                <c:pt idx="187">
                  <c:v>2728580.7290318632</c:v>
                </c:pt>
                <c:pt idx="188">
                  <c:v>2849428.1424149652</c:v>
                </c:pt>
                <c:pt idx="189">
                  <c:v>2750670.4434707514</c:v>
                </c:pt>
                <c:pt idx="190">
                  <c:v>2781007.3127475418</c:v>
                </c:pt>
                <c:pt idx="191">
                  <c:v>2801523.0998240472</c:v>
                </c:pt>
                <c:pt idx="192">
                  <c:v>2744489.0723030642</c:v>
                </c:pt>
                <c:pt idx="193">
                  <c:v>2713887.9366949117</c:v>
                </c:pt>
                <c:pt idx="194">
                  <c:v>2822041.1443220731</c:v>
                </c:pt>
                <c:pt idx="195">
                  <c:v>2838011.6853913572</c:v>
                </c:pt>
                <c:pt idx="196">
                  <c:v>2958240.0093925809</c:v>
                </c:pt>
                <c:pt idx="197">
                  <c:v>2921590.6191180712</c:v>
                </c:pt>
                <c:pt idx="198">
                  <c:v>2952471.6305884486</c:v>
                </c:pt>
                <c:pt idx="199">
                  <c:v>2941606.6746383747</c:v>
                </c:pt>
                <c:pt idx="200">
                  <c:v>2894846.5336038014</c:v>
                </c:pt>
                <c:pt idx="201">
                  <c:v>2894160.6983231092</c:v>
                </c:pt>
                <c:pt idx="202">
                  <c:v>2936707.2813055646</c:v>
                </c:pt>
                <c:pt idx="203">
                  <c:v>2949472.5159530197</c:v>
                </c:pt>
                <c:pt idx="204">
                  <c:v>2947160.3091887268</c:v>
                </c:pt>
                <c:pt idx="205">
                  <c:v>2922482.8746726438</c:v>
                </c:pt>
                <c:pt idx="206">
                  <c:v>2995308.002605617</c:v>
                </c:pt>
                <c:pt idx="207">
                  <c:v>3578525.0800374011</c:v>
                </c:pt>
                <c:pt idx="208">
                  <c:v>3896379.4007476047</c:v>
                </c:pt>
                <c:pt idx="209">
                  <c:v>3509505.4110388551</c:v>
                </c:pt>
                <c:pt idx="210">
                  <c:v>3764886.2963518947</c:v>
                </c:pt>
                <c:pt idx="211">
                  <c:v>4249672.6354614869</c:v>
                </c:pt>
                <c:pt idx="212">
                  <c:v>4303057.0930170864</c:v>
                </c:pt>
                <c:pt idx="213">
                  <c:v>4345752.5786213977</c:v>
                </c:pt>
                <c:pt idx="214">
                  <c:v>4904998.4658911722</c:v>
                </c:pt>
                <c:pt idx="215">
                  <c:v>4682506.6090592304</c:v>
                </c:pt>
                <c:pt idx="216">
                  <c:v>4560474.1558367405</c:v>
                </c:pt>
                <c:pt idx="217">
                  <c:v>4946810.4288088018</c:v>
                </c:pt>
                <c:pt idx="218">
                  <c:v>5123622.0676184362</c:v>
                </c:pt>
                <c:pt idx="219">
                  <c:v>4999542.8161462257</c:v>
                </c:pt>
                <c:pt idx="220">
                  <c:v>5039392.0420409134</c:v>
                </c:pt>
                <c:pt idx="221">
                  <c:v>4837912.4858620558</c:v>
                </c:pt>
                <c:pt idx="222">
                  <c:v>4857926.6893318351</c:v>
                </c:pt>
                <c:pt idx="223">
                  <c:v>5125925.0990050668</c:v>
                </c:pt>
                <c:pt idx="224">
                  <c:v>5563241.807693921</c:v>
                </c:pt>
                <c:pt idx="225">
                  <c:v>5699968.9676755574</c:v>
                </c:pt>
                <c:pt idx="226">
                  <c:v>5726707.3082301226</c:v>
                </c:pt>
                <c:pt idx="227">
                  <c:v>5684613.9945903197</c:v>
                </c:pt>
                <c:pt idx="228">
                  <c:v>5850596.1660591364</c:v>
                </c:pt>
                <c:pt idx="229">
                  <c:v>6152665.4734671777</c:v>
                </c:pt>
                <c:pt idx="230">
                  <c:v>6187537.3407984916</c:v>
                </c:pt>
                <c:pt idx="231">
                  <c:v>6210646.5747356098</c:v>
                </c:pt>
                <c:pt idx="232">
                  <c:v>6257973.4034545254</c:v>
                </c:pt>
                <c:pt idx="233">
                  <c:v>6010169.7158526108</c:v>
                </c:pt>
                <c:pt idx="234">
                  <c:v>5917508.5729312534</c:v>
                </c:pt>
                <c:pt idx="235">
                  <c:v>6155949.6156638283</c:v>
                </c:pt>
                <c:pt idx="236">
                  <c:v>6106303.7812601831</c:v>
                </c:pt>
                <c:pt idx="237">
                  <c:v>6217225.4509105179</c:v>
                </c:pt>
                <c:pt idx="238">
                  <c:v>6514976.0964678712</c:v>
                </c:pt>
                <c:pt idx="239">
                  <c:v>6608689.7131653726</c:v>
                </c:pt>
                <c:pt idx="240">
                  <c:v>6582542.635408219</c:v>
                </c:pt>
                <c:pt idx="241">
                  <c:v>6934751.80688297</c:v>
                </c:pt>
                <c:pt idx="242">
                  <c:v>6902266.389782222</c:v>
                </c:pt>
                <c:pt idx="243">
                  <c:v>6918770.0053209849</c:v>
                </c:pt>
                <c:pt idx="244">
                  <c:v>6975388.6410342176</c:v>
                </c:pt>
                <c:pt idx="245">
                  <c:v>7009051.8783045076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92-424A-992B-523EC9032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825592"/>
        <c:axId val="351825920"/>
      </c:lineChart>
      <c:dateAx>
        <c:axId val="351825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1825920"/>
        <c:crosses val="autoZero"/>
        <c:auto val="1"/>
        <c:lblOffset val="100"/>
        <c:baseTimeUnit val="days"/>
      </c:dateAx>
      <c:valAx>
        <c:axId val="35182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&quot;R$&quot;* #,##0.00_-;\-&quot;R$&quot;* #,##0.00_-;_-&quot;R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1825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338976</xdr:colOff>
      <xdr:row>0</xdr:row>
      <xdr:rowOff>0</xdr:rowOff>
    </xdr:from>
    <xdr:to>
      <xdr:col>24</xdr:col>
      <xdr:colOff>139699</xdr:colOff>
      <xdr:row>34</xdr:row>
      <xdr:rowOff>88899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44EE9ED-E42B-44D1-8B21-B84AB0A489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260538</xdr:colOff>
      <xdr:row>0</xdr:row>
      <xdr:rowOff>11206</xdr:rowOff>
    </xdr:from>
    <xdr:to>
      <xdr:col>23</xdr:col>
      <xdr:colOff>584200</xdr:colOff>
      <xdr:row>33</xdr:row>
      <xdr:rowOff>12700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509E150-40D0-4E48-86B6-4CA8FE072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226921</xdr:colOff>
      <xdr:row>0</xdr:row>
      <xdr:rowOff>11206</xdr:rowOff>
    </xdr:from>
    <xdr:to>
      <xdr:col>24</xdr:col>
      <xdr:colOff>571500</xdr:colOff>
      <xdr:row>33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BED759-337F-4031-9D86-AA02EC0603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5EE98-CE1F-47DF-AA6F-2E6C051C0584}">
  <dimension ref="A1:C247"/>
  <sheetViews>
    <sheetView topLeftCell="D1" zoomScaleNormal="100" workbookViewId="0">
      <selection activeCell="A8" sqref="A8"/>
    </sheetView>
  </sheetViews>
  <sheetFormatPr baseColWidth="10" defaultColWidth="8.83203125" defaultRowHeight="15" x14ac:dyDescent="0.2"/>
  <cols>
    <col min="2" max="3" width="14.83203125" bestFit="1" customWidth="1"/>
  </cols>
  <sheetData>
    <row r="1" spans="1:3" x14ac:dyDescent="0.2">
      <c r="A1" s="35" t="s">
        <v>7</v>
      </c>
      <c r="B1" s="35" t="s">
        <v>2</v>
      </c>
      <c r="C1" s="35" t="s">
        <v>1</v>
      </c>
    </row>
    <row r="2" spans="1:3" ht="16" x14ac:dyDescent="0.2">
      <c r="A2" s="36">
        <v>36161</v>
      </c>
      <c r="B2" s="37">
        <v>1000</v>
      </c>
      <c r="C2" s="37">
        <v>1000</v>
      </c>
    </row>
    <row r="3" spans="1:3" ht="16" x14ac:dyDescent="0.2">
      <c r="A3" s="36">
        <v>36161</v>
      </c>
      <c r="B3" s="37">
        <v>1021.7</v>
      </c>
      <c r="C3" s="37">
        <v>1204.5</v>
      </c>
    </row>
    <row r="4" spans="1:3" ht="16" x14ac:dyDescent="0.2">
      <c r="A4" s="36">
        <v>36192</v>
      </c>
      <c r="B4" s="37">
        <v>4116.2099500000004</v>
      </c>
      <c r="C4" s="37">
        <v>4585.4277000000002</v>
      </c>
    </row>
    <row r="5" spans="1:3" ht="16" x14ac:dyDescent="0.2">
      <c r="A5" s="36">
        <v>36220</v>
      </c>
      <c r="B5" s="37">
        <v>7349.6216363599997</v>
      </c>
      <c r="C5" s="37">
        <v>9104.7888683099991</v>
      </c>
    </row>
    <row r="6" spans="1:3" ht="16" x14ac:dyDescent="0.2">
      <c r="A6" s="36">
        <v>36251</v>
      </c>
      <c r="B6" s="37">
        <v>10585.593009669006</v>
      </c>
      <c r="C6" s="37">
        <v>12845.601947050571</v>
      </c>
    </row>
    <row r="7" spans="1:3" ht="16" x14ac:dyDescent="0.2">
      <c r="A7" s="36">
        <v>36281</v>
      </c>
      <c r="B7" s="37">
        <v>13851.87063265852</v>
      </c>
      <c r="C7" s="37">
        <v>15481.153102268407</v>
      </c>
    </row>
    <row r="8" spans="1:3" ht="16" x14ac:dyDescent="0.2">
      <c r="A8" s="36">
        <v>36312</v>
      </c>
      <c r="B8" s="37">
        <v>17128.241311034119</v>
      </c>
      <c r="C8" s="37">
        <v>19375.640912418199</v>
      </c>
    </row>
    <row r="9" spans="1:3" ht="16" x14ac:dyDescent="0.2">
      <c r="A9" s="36">
        <v>36342</v>
      </c>
      <c r="B9" s="37">
        <v>20454.318820272871</v>
      </c>
      <c r="C9" s="37">
        <v>20095.563103442786</v>
      </c>
    </row>
    <row r="10" spans="1:3" ht="16" x14ac:dyDescent="0.2">
      <c r="A10" s="36">
        <v>36373</v>
      </c>
      <c r="B10" s="37">
        <v>23817.8607619871</v>
      </c>
      <c r="C10" s="37">
        <v>23368.090748063412</v>
      </c>
    </row>
    <row r="11" spans="1:3" ht="16" x14ac:dyDescent="0.2">
      <c r="A11" s="36">
        <v>36404</v>
      </c>
      <c r="B11" s="37">
        <v>27212.083315188309</v>
      </c>
      <c r="C11" s="37">
        <v>27718.136994364257</v>
      </c>
    </row>
    <row r="12" spans="1:3" ht="16" x14ac:dyDescent="0.2">
      <c r="A12" s="36">
        <v>36434</v>
      </c>
      <c r="B12" s="37">
        <v>30629.010064937909</v>
      </c>
      <c r="C12" s="37">
        <v>32361.557323562749</v>
      </c>
    </row>
    <row r="13" spans="1:3" ht="16" x14ac:dyDescent="0.2">
      <c r="A13" s="36">
        <v>36465</v>
      </c>
      <c r="B13" s="37">
        <v>34089.727502827562</v>
      </c>
      <c r="C13" s="37">
        <v>41645.306059959854</v>
      </c>
    </row>
    <row r="14" spans="1:3" ht="16" x14ac:dyDescent="0.2">
      <c r="A14" s="36">
        <v>36495</v>
      </c>
      <c r="B14" s="37">
        <v>37675.745197372242</v>
      </c>
      <c r="C14" s="37">
        <v>55378.037636774199</v>
      </c>
    </row>
    <row r="15" spans="1:3" ht="16" x14ac:dyDescent="0.2">
      <c r="A15" s="36">
        <v>36526</v>
      </c>
      <c r="B15" s="37">
        <v>41261.4759282144</v>
      </c>
      <c r="C15" s="37">
        <v>55972.8624861391</v>
      </c>
    </row>
    <row r="16" spans="1:3" ht="16" x14ac:dyDescent="0.2">
      <c r="A16" s="36">
        <v>36557</v>
      </c>
      <c r="B16" s="37">
        <v>44898.841181580683</v>
      </c>
      <c r="C16" s="37">
        <v>63549.15661506349</v>
      </c>
    </row>
    <row r="17" spans="1:3" ht="16" x14ac:dyDescent="0.2">
      <c r="A17" s="36">
        <v>36586</v>
      </c>
      <c r="B17" s="37">
        <v>48588.584494595445</v>
      </c>
      <c r="C17" s="37">
        <v>67154.753940260576</v>
      </c>
    </row>
    <row r="18" spans="1:3" ht="16" x14ac:dyDescent="0.2">
      <c r="A18" s="36">
        <v>36617</v>
      </c>
      <c r="B18" s="37">
        <v>52248.918376126261</v>
      </c>
      <c r="C18" s="37">
        <v>61167.929960513196</v>
      </c>
    </row>
    <row r="19" spans="1:3" ht="16" x14ac:dyDescent="0.2">
      <c r="A19" s="36">
        <v>36647</v>
      </c>
      <c r="B19" s="37">
        <v>56072.127259930538</v>
      </c>
      <c r="C19" s="37">
        <v>61768.049379990007</v>
      </c>
    </row>
    <row r="20" spans="1:3" ht="16" x14ac:dyDescent="0.2">
      <c r="A20" s="36">
        <v>36678</v>
      </c>
      <c r="B20" s="37">
        <v>59893.22982884357</v>
      </c>
      <c r="C20" s="37">
        <v>72436.586426580834</v>
      </c>
    </row>
    <row r="21" spans="1:3" ht="16" x14ac:dyDescent="0.2">
      <c r="A21" s="36">
        <v>36708</v>
      </c>
      <c r="B21" s="37">
        <v>63710.841816618529</v>
      </c>
      <c r="C21" s="37">
        <v>74206.970067827569</v>
      </c>
    </row>
    <row r="22" spans="1:3" ht="16" x14ac:dyDescent="0.2">
      <c r="A22" s="36">
        <v>36739</v>
      </c>
      <c r="B22" s="37">
        <v>67644.793602051184</v>
      </c>
      <c r="C22" s="37">
        <v>81391.587845503833</v>
      </c>
    </row>
    <row r="23" spans="1:3" ht="16" x14ac:dyDescent="0.2">
      <c r="A23" s="36">
        <v>36770</v>
      </c>
      <c r="B23" s="37">
        <v>71506.660083996205</v>
      </c>
      <c r="C23" s="37">
        <v>77488.355959741617</v>
      </c>
    </row>
    <row r="24" spans="1:3" ht="16" x14ac:dyDescent="0.2">
      <c r="A24" s="36">
        <v>36800</v>
      </c>
      <c r="B24" s="37">
        <v>75460.345333071353</v>
      </c>
      <c r="C24" s="37">
        <v>75127.831452822822</v>
      </c>
    </row>
    <row r="25" spans="1:3" ht="16" x14ac:dyDescent="0.2">
      <c r="A25" s="36">
        <v>36831</v>
      </c>
      <c r="B25" s="37">
        <v>79409.71551160152</v>
      </c>
      <c r="C25" s="37">
        <v>69822.842969387755</v>
      </c>
    </row>
    <row r="26" spans="1:3" ht="16" x14ac:dyDescent="0.2">
      <c r="A26" s="36">
        <v>36861</v>
      </c>
      <c r="B26" s="37">
        <v>83390.391126189585</v>
      </c>
      <c r="C26" s="37">
        <v>83629.752866044902</v>
      </c>
    </row>
    <row r="27" spans="1:3" ht="16" x14ac:dyDescent="0.2">
      <c r="A27" s="36">
        <v>36892</v>
      </c>
      <c r="B27" s="37">
        <v>87478.910054379565</v>
      </c>
      <c r="C27" s="37">
        <v>100334.57976945319</v>
      </c>
    </row>
    <row r="28" spans="1:3" ht="16" x14ac:dyDescent="0.2">
      <c r="A28" s="36">
        <v>36923</v>
      </c>
      <c r="B28" s="37">
        <v>91392.747045928802</v>
      </c>
      <c r="C28" s="37">
        <v>92918.454128692305</v>
      </c>
    </row>
    <row r="29" spans="1:3" ht="16" x14ac:dyDescent="0.2">
      <c r="A29" s="36">
        <v>36951</v>
      </c>
      <c r="B29" s="37">
        <v>95572.656384002912</v>
      </c>
      <c r="C29" s="37">
        <v>87151.507421329821</v>
      </c>
    </row>
    <row r="30" spans="1:3" ht="16" x14ac:dyDescent="0.2">
      <c r="A30" s="36">
        <v>36982</v>
      </c>
      <c r="B30" s="37">
        <v>99735.813729334142</v>
      </c>
      <c r="C30" s="37">
        <v>93144.537467717964</v>
      </c>
    </row>
    <row r="31" spans="1:3" ht="16" x14ac:dyDescent="0.2">
      <c r="A31" s="36">
        <v>37012</v>
      </c>
      <c r="B31" s="37">
        <v>104102.2000519343</v>
      </c>
      <c r="C31" s="37">
        <v>94423.550247045816</v>
      </c>
    </row>
    <row r="32" spans="1:3" ht="16" x14ac:dyDescent="0.2">
      <c r="A32" s="36">
        <v>37043</v>
      </c>
      <c r="B32" s="37">
        <v>108462.39799259386</v>
      </c>
      <c r="C32" s="37">
        <v>96819.524235514138</v>
      </c>
    </row>
    <row r="33" spans="1:3" ht="16" x14ac:dyDescent="0.2">
      <c r="A33" s="36">
        <v>37073</v>
      </c>
      <c r="B33" s="37">
        <v>113134.33396248276</v>
      </c>
      <c r="C33" s="37">
        <v>94299.504545290198</v>
      </c>
    </row>
    <row r="34" spans="1:3" ht="16" x14ac:dyDescent="0.2">
      <c r="A34" s="36">
        <v>37104</v>
      </c>
      <c r="B34" s="37">
        <v>117992.48330588249</v>
      </c>
      <c r="C34" s="37">
        <v>90838.817443482927</v>
      </c>
    </row>
    <row r="35" spans="1:3" ht="16" x14ac:dyDescent="0.2">
      <c r="A35" s="36">
        <v>37135</v>
      </c>
      <c r="B35" s="37">
        <v>122589.58408552015</v>
      </c>
      <c r="C35" s="37">
        <v>77726.692488436907</v>
      </c>
    </row>
    <row r="36" spans="1:3" ht="16" x14ac:dyDescent="0.2">
      <c r="A36" s="36">
        <v>37165</v>
      </c>
      <c r="B36" s="37">
        <v>127523.66368043717</v>
      </c>
      <c r="C36" s="37">
        <v>86256.470923894842</v>
      </c>
    </row>
    <row r="37" spans="1:3" ht="16" x14ac:dyDescent="0.2">
      <c r="A37" s="36">
        <v>37196</v>
      </c>
      <c r="B37" s="37">
        <v>132337.94260559525</v>
      </c>
      <c r="C37" s="37">
        <v>101564.93826429993</v>
      </c>
    </row>
    <row r="38" spans="1:3" ht="16" x14ac:dyDescent="0.2">
      <c r="A38" s="36">
        <v>37226</v>
      </c>
      <c r="B38" s="37">
        <v>137219.14000781302</v>
      </c>
      <c r="C38" s="37">
        <v>109782.7286836885</v>
      </c>
    </row>
    <row r="39" spans="1:3" ht="16" x14ac:dyDescent="0.2">
      <c r="A39" s="36">
        <v>37257</v>
      </c>
      <c r="B39" s="37">
        <v>142364.49284993258</v>
      </c>
      <c r="C39" s="37">
        <v>105666.13850374776</v>
      </c>
    </row>
    <row r="40" spans="1:3" ht="16" x14ac:dyDescent="0.2">
      <c r="A40" s="36">
        <v>37288</v>
      </c>
      <c r="B40" s="37">
        <v>147181.54901055672</v>
      </c>
      <c r="C40" s="37">
        <v>119869.61738348415</v>
      </c>
    </row>
    <row r="41" spans="1:3" ht="16" x14ac:dyDescent="0.2">
      <c r="A41" s="36">
        <v>37316</v>
      </c>
      <c r="B41" s="37">
        <v>152239.03623200135</v>
      </c>
      <c r="C41" s="37">
        <v>116050.35361870077</v>
      </c>
    </row>
    <row r="42" spans="1:3" ht="16" x14ac:dyDescent="0.2">
      <c r="A42" s="36">
        <v>37347</v>
      </c>
      <c r="B42" s="37">
        <v>157536.57396823497</v>
      </c>
      <c r="C42" s="37">
        <v>117526.5090923814</v>
      </c>
    </row>
    <row r="43" spans="1:3" ht="16" x14ac:dyDescent="0.2">
      <c r="A43" s="36">
        <v>37377</v>
      </c>
      <c r="B43" s="37">
        <v>162784.08600379026</v>
      </c>
      <c r="C43" s="37">
        <v>118465.50578690167</v>
      </c>
    </row>
    <row r="44" spans="1:3" ht="16" x14ac:dyDescent="0.2">
      <c r="A44" s="36">
        <v>37408</v>
      </c>
      <c r="B44" s="37">
        <v>167955.85753043994</v>
      </c>
      <c r="C44" s="37">
        <v>105201.27456203554</v>
      </c>
    </row>
    <row r="45" spans="1:3" ht="16" x14ac:dyDescent="0.2">
      <c r="A45" s="36">
        <v>37438</v>
      </c>
      <c r="B45" s="37">
        <v>173588.57773640874</v>
      </c>
      <c r="C45" s="37">
        <v>94827.597026167947</v>
      </c>
    </row>
    <row r="46" spans="1:3" ht="16" x14ac:dyDescent="0.2">
      <c r="A46" s="36">
        <v>37469</v>
      </c>
      <c r="B46" s="37">
        <v>179149.11211358666</v>
      </c>
      <c r="C46" s="37">
        <v>104039.6494373296</v>
      </c>
    </row>
    <row r="47" spans="1:3" ht="16" x14ac:dyDescent="0.2">
      <c r="A47" s="36">
        <v>37500</v>
      </c>
      <c r="B47" s="37">
        <v>184662.76986075417</v>
      </c>
      <c r="C47" s="37">
        <v>88896.428857702238</v>
      </c>
    </row>
    <row r="48" spans="1:3" ht="16" x14ac:dyDescent="0.2">
      <c r="A48" s="36">
        <v>37530</v>
      </c>
      <c r="B48" s="37">
        <v>190740.43928647053</v>
      </c>
      <c r="C48" s="37">
        <v>108364.26890900248</v>
      </c>
    </row>
    <row r="49" spans="1:3" ht="16" x14ac:dyDescent="0.2">
      <c r="A49" s="36">
        <v>37561</v>
      </c>
      <c r="B49" s="37">
        <v>196704.66800755356</v>
      </c>
      <c r="C49" s="37">
        <v>115094.97191745407</v>
      </c>
    </row>
    <row r="50" spans="1:3" ht="16" x14ac:dyDescent="0.2">
      <c r="A50" s="36">
        <v>37591</v>
      </c>
      <c r="B50" s="37">
        <v>203159.55876408424</v>
      </c>
      <c r="C50" s="37">
        <v>126633.23838708599</v>
      </c>
    </row>
    <row r="51" spans="1:3" ht="16" x14ac:dyDescent="0.2">
      <c r="A51" s="36">
        <v>37622</v>
      </c>
      <c r="B51" s="37">
        <v>210220.90207173672</v>
      </c>
      <c r="C51" s="37">
        <v>125860.91115002178</v>
      </c>
    </row>
    <row r="52" spans="1:3" ht="16" x14ac:dyDescent="0.2">
      <c r="A52" s="36">
        <v>37653</v>
      </c>
      <c r="B52" s="37">
        <v>217122.84457964951</v>
      </c>
      <c r="C52" s="37">
        <v>121077.71211656046</v>
      </c>
    </row>
    <row r="53" spans="1:3" ht="16" x14ac:dyDescent="0.2">
      <c r="A53" s="36">
        <v>37681</v>
      </c>
      <c r="B53" s="37">
        <v>224019.01892870932</v>
      </c>
      <c r="C53" s="37">
        <v>136063.6191070202</v>
      </c>
    </row>
    <row r="54" spans="1:3" ht="16" x14ac:dyDescent="0.2">
      <c r="A54" s="36">
        <v>37712</v>
      </c>
      <c r="B54" s="37">
        <v>231264.27458267618</v>
      </c>
      <c r="C54" s="37">
        <v>154889.0589613991</v>
      </c>
    </row>
    <row r="55" spans="1:3" ht="16" x14ac:dyDescent="0.2">
      <c r="A55" s="36">
        <v>37742</v>
      </c>
      <c r="B55" s="37">
        <v>238855.85436449666</v>
      </c>
      <c r="C55" s="37">
        <v>168767.6151238395</v>
      </c>
    </row>
    <row r="56" spans="1:3" ht="16" x14ac:dyDescent="0.2">
      <c r="A56" s="36">
        <v>37773</v>
      </c>
      <c r="B56" s="37">
        <v>246330.18767023983</v>
      </c>
      <c r="C56" s="37">
        <v>166013.40001719087</v>
      </c>
    </row>
    <row r="57" spans="1:3" ht="16" x14ac:dyDescent="0.2">
      <c r="A57" s="36">
        <v>37803</v>
      </c>
      <c r="B57" s="37">
        <v>254516.2555737808</v>
      </c>
      <c r="C57" s="37">
        <v>176821.81909798511</v>
      </c>
    </row>
    <row r="58" spans="1:3" ht="16" x14ac:dyDescent="0.2">
      <c r="A58" s="36">
        <v>37834</v>
      </c>
      <c r="B58" s="37">
        <v>262048.54167187936</v>
      </c>
      <c r="C58" s="37">
        <v>201058.77593345716</v>
      </c>
    </row>
    <row r="59" spans="1:3" ht="16" x14ac:dyDescent="0.2">
      <c r="A59" s="36">
        <v>37865</v>
      </c>
      <c r="B59" s="37">
        <v>269474.8523177997</v>
      </c>
      <c r="C59" s="37">
        <v>215302.41448739063</v>
      </c>
    </row>
    <row r="60" spans="1:3" ht="16" x14ac:dyDescent="0.2">
      <c r="A60" s="36">
        <v>37895</v>
      </c>
      <c r="B60" s="37">
        <v>276916.19241057982</v>
      </c>
      <c r="C60" s="37">
        <v>245197.27195223715</v>
      </c>
    </row>
    <row r="61" spans="1:3" ht="16" x14ac:dyDescent="0.2">
      <c r="A61" s="36">
        <v>37926</v>
      </c>
      <c r="B61" s="37">
        <v>283667.06938888162</v>
      </c>
      <c r="C61" s="37">
        <v>278576.618039191</v>
      </c>
    </row>
    <row r="62" spans="1:3" ht="16" x14ac:dyDescent="0.2">
      <c r="A62" s="36">
        <v>37956</v>
      </c>
      <c r="B62" s="37">
        <v>290594.40823950933</v>
      </c>
      <c r="C62" s="37">
        <v>310212.9600937767</v>
      </c>
    </row>
    <row r="63" spans="1:3" ht="16" x14ac:dyDescent="0.2">
      <c r="A63" s="36">
        <v>37987</v>
      </c>
      <c r="B63" s="37">
        <v>297293.69778332714</v>
      </c>
      <c r="C63" s="37">
        <v>307794.37588415435</v>
      </c>
    </row>
    <row r="64" spans="1:3" ht="16" x14ac:dyDescent="0.2">
      <c r="A64" s="36">
        <v>38018</v>
      </c>
      <c r="B64" s="37">
        <v>303536.86971938703</v>
      </c>
      <c r="C64" s="37">
        <v>309426.88063026406</v>
      </c>
    </row>
    <row r="65" spans="1:3" ht="16" x14ac:dyDescent="0.2">
      <c r="A65" s="36">
        <v>38047</v>
      </c>
      <c r="B65" s="37">
        <v>310736.42483454267</v>
      </c>
      <c r="C65" s="37">
        <v>317988.07910548279</v>
      </c>
    </row>
    <row r="66" spans="1:3" ht="16" x14ac:dyDescent="0.2">
      <c r="A66" s="36">
        <v>38078</v>
      </c>
      <c r="B66" s="37">
        <v>317407.14100510685</v>
      </c>
      <c r="C66" s="37">
        <v>284234.94404790498</v>
      </c>
    </row>
    <row r="67" spans="1:3" ht="16" x14ac:dyDescent="0.2">
      <c r="A67" s="36">
        <v>38108</v>
      </c>
      <c r="B67" s="37">
        <v>324316.10812536918</v>
      </c>
      <c r="C67" s="37">
        <v>286315.79222695169</v>
      </c>
    </row>
    <row r="68" spans="1:3" ht="16" x14ac:dyDescent="0.2">
      <c r="A68" s="36">
        <v>38139</v>
      </c>
      <c r="B68" s="37">
        <v>331309.36464449868</v>
      </c>
      <c r="C68" s="37">
        <v>313068.61876878445</v>
      </c>
    </row>
    <row r="69" spans="1:3" ht="16" x14ac:dyDescent="0.2">
      <c r="A69" s="36">
        <v>38169</v>
      </c>
      <c r="B69" s="37">
        <v>338588.52451194823</v>
      </c>
      <c r="C69" s="37">
        <v>333831.67514359014</v>
      </c>
    </row>
    <row r="70" spans="1:3" ht="16" x14ac:dyDescent="0.2">
      <c r="A70" s="36">
        <v>38200</v>
      </c>
      <c r="B70" s="37">
        <v>345995.01647815231</v>
      </c>
      <c r="C70" s="37">
        <v>343871.45715409116</v>
      </c>
    </row>
    <row r="71" spans="1:3" ht="16" x14ac:dyDescent="0.2">
      <c r="A71" s="36">
        <v>38231</v>
      </c>
      <c r="B71" s="37">
        <v>353322.55468248139</v>
      </c>
      <c r="C71" s="37">
        <v>353600.76342288055</v>
      </c>
    </row>
    <row r="72" spans="1:3" ht="16" x14ac:dyDescent="0.2">
      <c r="A72" s="36">
        <v>38261</v>
      </c>
      <c r="B72" s="37">
        <v>360634.05759413942</v>
      </c>
      <c r="C72" s="37">
        <v>353640.97708647064</v>
      </c>
    </row>
    <row r="73" spans="1:3" ht="16" x14ac:dyDescent="0.2">
      <c r="A73" s="36">
        <v>38292</v>
      </c>
      <c r="B73" s="37">
        <v>368179.48331406614</v>
      </c>
      <c r="C73" s="37">
        <v>388774.32912196167</v>
      </c>
    </row>
    <row r="74" spans="1:3" ht="16" x14ac:dyDescent="0.2">
      <c r="A74" s="36">
        <v>38322</v>
      </c>
      <c r="B74" s="37">
        <v>376672.93966711429</v>
      </c>
      <c r="C74" s="37">
        <v>408424.73810964503</v>
      </c>
    </row>
    <row r="75" spans="1:3" ht="16" x14ac:dyDescent="0.2">
      <c r="A75" s="36">
        <v>38353</v>
      </c>
      <c r="B75" s="37">
        <v>384912.42623452051</v>
      </c>
      <c r="C75" s="37">
        <v>382460.43654672604</v>
      </c>
    </row>
    <row r="76" spans="1:3" ht="16" x14ac:dyDescent="0.2">
      <c r="A76" s="36">
        <v>38384</v>
      </c>
      <c r="B76" s="37">
        <v>392644.95783458167</v>
      </c>
      <c r="C76" s="37">
        <v>445399.53442974191</v>
      </c>
    </row>
    <row r="77" spans="1:3" ht="16" x14ac:dyDescent="0.2">
      <c r="A77" s="36">
        <v>38412</v>
      </c>
      <c r="B77" s="37">
        <v>401658.76119366736</v>
      </c>
      <c r="C77" s="37">
        <v>424051.43971020693</v>
      </c>
    </row>
    <row r="78" spans="1:3" ht="16" x14ac:dyDescent="0.2">
      <c r="A78" s="36">
        <v>38443</v>
      </c>
      <c r="B78" s="37">
        <v>410364.44972649805</v>
      </c>
      <c r="C78" s="37">
        <v>398695.22411344916</v>
      </c>
    </row>
    <row r="79" spans="1:3" ht="16" x14ac:dyDescent="0.2">
      <c r="A79" s="36">
        <v>38473</v>
      </c>
      <c r="B79" s="37">
        <v>419564.91647239547</v>
      </c>
      <c r="C79" s="37">
        <v>407559.97438550548</v>
      </c>
    </row>
    <row r="80" spans="1:3" ht="16" x14ac:dyDescent="0.2">
      <c r="A80" s="36">
        <v>38504</v>
      </c>
      <c r="B80" s="37">
        <v>429241.44215265935</v>
      </c>
      <c r="C80" s="37">
        <v>408014.50254431536</v>
      </c>
    </row>
    <row r="81" spans="1:3" ht="16" x14ac:dyDescent="0.2">
      <c r="A81" s="36">
        <v>38534</v>
      </c>
      <c r="B81" s="37">
        <v>438768.28792916448</v>
      </c>
      <c r="C81" s="37">
        <v>427290.67684507027</v>
      </c>
    </row>
    <row r="82" spans="1:3" ht="16" x14ac:dyDescent="0.2">
      <c r="A82" s="36">
        <v>38565</v>
      </c>
      <c r="B82" s="37">
        <v>449057.46467999567</v>
      </c>
      <c r="C82" s="37">
        <v>463380.02989445615</v>
      </c>
    </row>
    <row r="83" spans="1:3" ht="16" x14ac:dyDescent="0.2">
      <c r="A83" s="36">
        <v>38596</v>
      </c>
      <c r="B83" s="37">
        <v>458838.32665019558</v>
      </c>
      <c r="C83" s="37">
        <v>525237.18966713652</v>
      </c>
    </row>
    <row r="84" spans="1:3" ht="16" x14ac:dyDescent="0.2">
      <c r="A84" s="36">
        <v>38626</v>
      </c>
      <c r="B84" s="37">
        <v>468304.06322329835</v>
      </c>
      <c r="C84" s="37">
        <v>504994.75332178251</v>
      </c>
    </row>
    <row r="85" spans="1:3" ht="16" x14ac:dyDescent="0.2">
      <c r="A85" s="36">
        <v>38657</v>
      </c>
      <c r="B85" s="37">
        <v>477808.05929577991</v>
      </c>
      <c r="C85" s="37">
        <v>537001.25373645627</v>
      </c>
    </row>
    <row r="86" spans="1:3" ht="16" x14ac:dyDescent="0.2">
      <c r="A86" s="36">
        <v>38687</v>
      </c>
      <c r="B86" s="37">
        <v>487875.93776742782</v>
      </c>
      <c r="C86" s="37">
        <v>566029.31416655343</v>
      </c>
    </row>
    <row r="87" spans="1:3" ht="16" x14ac:dyDescent="0.2">
      <c r="A87" s="36">
        <v>38718</v>
      </c>
      <c r="B87" s="37">
        <v>497895.463677502</v>
      </c>
      <c r="C87" s="37">
        <v>652847.33214328671</v>
      </c>
    </row>
    <row r="88" spans="1:3" ht="16" x14ac:dyDescent="0.2">
      <c r="A88" s="36">
        <v>38749</v>
      </c>
      <c r="B88" s="37">
        <v>506605.67196342559</v>
      </c>
      <c r="C88" s="37">
        <v>659716.83140293206</v>
      </c>
    </row>
    <row r="89" spans="1:3" ht="16" x14ac:dyDescent="0.2">
      <c r="A89" s="36">
        <v>38777</v>
      </c>
      <c r="B89" s="37">
        <v>516842.07250530622</v>
      </c>
      <c r="C89" s="37">
        <v>651384.37358594197</v>
      </c>
    </row>
    <row r="90" spans="1:3" ht="16" x14ac:dyDescent="0.2">
      <c r="A90" s="36">
        <v>38808</v>
      </c>
      <c r="B90" s="37">
        <v>525456.3668883635</v>
      </c>
      <c r="C90" s="37">
        <v>695937.78130864922</v>
      </c>
    </row>
    <row r="91" spans="1:3" ht="16" x14ac:dyDescent="0.2">
      <c r="A91" s="36">
        <v>38838</v>
      </c>
      <c r="B91" s="37">
        <v>535220.60838453448</v>
      </c>
      <c r="C91" s="37">
        <v>632538.69208432757</v>
      </c>
    </row>
    <row r="92" spans="1:3" ht="16" x14ac:dyDescent="0.2">
      <c r="A92" s="36">
        <v>38869</v>
      </c>
      <c r="B92" s="37">
        <v>544571.61156347196</v>
      </c>
      <c r="C92" s="37">
        <v>637318.20042216359</v>
      </c>
    </row>
    <row r="93" spans="1:3" ht="16" x14ac:dyDescent="0.2">
      <c r="A93" s="36">
        <v>38899</v>
      </c>
      <c r="B93" s="37">
        <v>553978.19941876456</v>
      </c>
      <c r="C93" s="37">
        <v>648130.08246731397</v>
      </c>
    </row>
    <row r="94" spans="1:3" ht="16" x14ac:dyDescent="0.2">
      <c r="A94" s="36">
        <v>38930</v>
      </c>
      <c r="B94" s="37">
        <v>563940.42691149912</v>
      </c>
      <c r="C94" s="37">
        <v>636284.31658705918</v>
      </c>
    </row>
    <row r="95" spans="1:3" ht="16" x14ac:dyDescent="0.2">
      <c r="A95" s="36">
        <v>38961</v>
      </c>
      <c r="B95" s="37">
        <v>572893.3013940698</v>
      </c>
      <c r="C95" s="37">
        <v>643120.02248658158</v>
      </c>
    </row>
    <row r="96" spans="1:3" ht="16" x14ac:dyDescent="0.2">
      <c r="A96" s="36">
        <v>38991</v>
      </c>
      <c r="B96" s="37">
        <v>582170.53837926511</v>
      </c>
      <c r="C96" s="37">
        <v>696000.48822254559</v>
      </c>
    </row>
    <row r="97" spans="1:3" ht="16" x14ac:dyDescent="0.2">
      <c r="A97" s="36">
        <v>39022</v>
      </c>
      <c r="B97" s="37">
        <v>591139.27787073364</v>
      </c>
      <c r="C97" s="37">
        <v>746532.52142167871</v>
      </c>
    </row>
    <row r="98" spans="1:3" ht="16" x14ac:dyDescent="0.2">
      <c r="A98" s="36">
        <v>39052</v>
      </c>
      <c r="B98" s="37">
        <v>599961.84279386688</v>
      </c>
      <c r="C98" s="37">
        <v>794954.19221983245</v>
      </c>
    </row>
    <row r="99" spans="1:3" ht="16" x14ac:dyDescent="0.2">
      <c r="A99" s="36">
        <v>39083</v>
      </c>
      <c r="B99" s="37">
        <v>609473.83069604065</v>
      </c>
      <c r="C99" s="37">
        <v>800986.4181502678</v>
      </c>
    </row>
    <row r="100" spans="1:3" ht="16" x14ac:dyDescent="0.2">
      <c r="A100" s="36">
        <v>39114</v>
      </c>
      <c r="B100" s="37">
        <v>617802.3530230961</v>
      </c>
      <c r="C100" s="37">
        <v>790479.44632534322</v>
      </c>
    </row>
    <row r="101" spans="1:3" ht="16" x14ac:dyDescent="0.2">
      <c r="A101" s="36">
        <v>39142</v>
      </c>
      <c r="B101" s="37">
        <v>627320.77772983862</v>
      </c>
      <c r="C101" s="37">
        <v>828075.15018512821</v>
      </c>
    </row>
    <row r="102" spans="1:3" ht="16" x14ac:dyDescent="0.2">
      <c r="A102" s="36">
        <v>39173</v>
      </c>
      <c r="B102" s="37">
        <v>636245.79304049921</v>
      </c>
      <c r="C102" s="37">
        <v>888253.12051786506</v>
      </c>
    </row>
    <row r="103" spans="1:3" ht="16" x14ac:dyDescent="0.2">
      <c r="A103" s="36">
        <v>39203</v>
      </c>
      <c r="B103" s="37">
        <v>645766.10012951226</v>
      </c>
      <c r="C103" s="37">
        <v>951590.95677692455</v>
      </c>
    </row>
    <row r="104" spans="1:3" ht="16" x14ac:dyDescent="0.2">
      <c r="A104" s="36">
        <v>39234</v>
      </c>
      <c r="B104" s="37">
        <v>654604.99503067776</v>
      </c>
      <c r="C104" s="37">
        <v>993347.34962206765</v>
      </c>
    </row>
    <row r="105" spans="1:3" ht="16" x14ac:dyDescent="0.2">
      <c r="A105" s="36">
        <v>39264</v>
      </c>
      <c r="B105" s="37">
        <v>663983.76348247542</v>
      </c>
      <c r="C105" s="37">
        <v>992461.59495854157</v>
      </c>
    </row>
    <row r="106" spans="1:3" ht="16" x14ac:dyDescent="0.2">
      <c r="A106" s="36">
        <v>39295</v>
      </c>
      <c r="B106" s="37">
        <v>673586.90274095198</v>
      </c>
      <c r="C106" s="37">
        <v>1003823.4723561932</v>
      </c>
    </row>
    <row r="107" spans="1:3" ht="16" x14ac:dyDescent="0.2">
      <c r="A107" s="36">
        <v>39326</v>
      </c>
      <c r="B107" s="37">
        <v>681999.59796287958</v>
      </c>
      <c r="C107" s="37">
        <v>1114251.5368565992</v>
      </c>
    </row>
    <row r="108" spans="1:3" ht="16" x14ac:dyDescent="0.2">
      <c r="A108" s="36">
        <v>39356</v>
      </c>
      <c r="B108" s="37">
        <v>691301.59426413814</v>
      </c>
      <c r="C108" s="37">
        <v>1206966.8352661841</v>
      </c>
    </row>
    <row r="109" spans="1:3" ht="16" x14ac:dyDescent="0.2">
      <c r="A109" s="36">
        <v>39387</v>
      </c>
      <c r="B109" s="37">
        <v>700133.72765595687</v>
      </c>
      <c r="C109" s="37">
        <v>1167134.0092977611</v>
      </c>
    </row>
    <row r="110" spans="1:3" ht="16" x14ac:dyDescent="0.2">
      <c r="A110" s="36">
        <v>39417</v>
      </c>
      <c r="B110" s="37">
        <v>709040.05096826691</v>
      </c>
      <c r="C110" s="37">
        <v>1186515.8854279297</v>
      </c>
    </row>
    <row r="111" spans="1:3" ht="16" x14ac:dyDescent="0.2">
      <c r="A111" s="36">
        <v>39448</v>
      </c>
      <c r="B111" s="37">
        <v>718602.21207799041</v>
      </c>
      <c r="C111" s="37">
        <v>1107677.1925104882</v>
      </c>
    </row>
    <row r="112" spans="1:3" ht="16" x14ac:dyDescent="0.2">
      <c r="A112" s="36">
        <v>39479</v>
      </c>
      <c r="B112" s="37">
        <v>727337.50645958632</v>
      </c>
      <c r="C112" s="37">
        <v>1185314.699847193</v>
      </c>
    </row>
    <row r="113" spans="1:3" ht="16" x14ac:dyDescent="0.2">
      <c r="A113" s="36">
        <v>39508</v>
      </c>
      <c r="B113" s="37">
        <v>736459.92577623704</v>
      </c>
      <c r="C113" s="37">
        <v>1141138.6062632594</v>
      </c>
    </row>
    <row r="114" spans="1:3" ht="16" x14ac:dyDescent="0.2">
      <c r="A114" s="36">
        <v>39539</v>
      </c>
      <c r="B114" s="37">
        <v>746100.27590970765</v>
      </c>
      <c r="C114" s="37">
        <v>1273655.0964922605</v>
      </c>
    </row>
    <row r="115" spans="1:3" ht="16" x14ac:dyDescent="0.2">
      <c r="A115" s="36">
        <v>39569</v>
      </c>
      <c r="B115" s="37">
        <v>755624.93931288121</v>
      </c>
      <c r="C115" s="37">
        <v>1365510.2912081217</v>
      </c>
    </row>
    <row r="116" spans="1:3" ht="16" x14ac:dyDescent="0.2">
      <c r="A116" s="36">
        <v>39600</v>
      </c>
      <c r="B116" s="37">
        <v>765818.22098744591</v>
      </c>
      <c r="C116" s="37">
        <v>1225774.6678351145</v>
      </c>
    </row>
    <row r="117" spans="1:3" ht="16" x14ac:dyDescent="0.2">
      <c r="A117" s="36">
        <v>39630</v>
      </c>
      <c r="B117" s="37">
        <v>776998.44685875229</v>
      </c>
      <c r="C117" s="37">
        <v>1124574.5760026968</v>
      </c>
    </row>
    <row r="118" spans="1:3" ht="16" x14ac:dyDescent="0.2">
      <c r="A118" s="36">
        <v>39661</v>
      </c>
      <c r="B118" s="37">
        <v>787898.27112853772</v>
      </c>
      <c r="C118" s="37">
        <v>1055071.5307657234</v>
      </c>
    </row>
    <row r="119" spans="1:3" ht="16" x14ac:dyDescent="0.2">
      <c r="A119" s="36">
        <v>39692</v>
      </c>
      <c r="B119" s="37">
        <v>799584.70684034238</v>
      </c>
      <c r="C119" s="37">
        <v>941366.24092226417</v>
      </c>
    </row>
    <row r="120" spans="1:3" ht="16" x14ac:dyDescent="0.2">
      <c r="A120" s="36">
        <v>39722</v>
      </c>
      <c r="B120" s="37">
        <v>812006.24871394108</v>
      </c>
      <c r="C120" s="37">
        <v>710163.41317354271</v>
      </c>
    </row>
    <row r="121" spans="1:3" ht="16" x14ac:dyDescent="0.2">
      <c r="A121" s="36">
        <v>39753</v>
      </c>
      <c r="B121" s="37">
        <v>823123.71095113188</v>
      </c>
      <c r="C121" s="37">
        <v>700540.42076037102</v>
      </c>
    </row>
    <row r="122" spans="1:3" ht="16" x14ac:dyDescent="0.2">
      <c r="A122" s="36">
        <v>39783</v>
      </c>
      <c r="B122" s="37">
        <v>835301.94537979888</v>
      </c>
      <c r="C122" s="37">
        <v>721902.82574221666</v>
      </c>
    </row>
    <row r="123" spans="1:3" ht="16" x14ac:dyDescent="0.2">
      <c r="A123" s="36">
        <v>39814</v>
      </c>
      <c r="B123" s="37">
        <v>847042.91976427403</v>
      </c>
      <c r="C123" s="37">
        <v>758683.29742180393</v>
      </c>
    </row>
    <row r="124" spans="1:3" ht="16" x14ac:dyDescent="0.2">
      <c r="A124" s="36">
        <v>39845</v>
      </c>
      <c r="B124" s="37">
        <v>857291.235741104</v>
      </c>
      <c r="C124" s="37">
        <v>740051.49177502468</v>
      </c>
    </row>
    <row r="125" spans="1:3" ht="16" x14ac:dyDescent="0.2">
      <c r="A125" s="36">
        <v>39873</v>
      </c>
      <c r="B125" s="37">
        <v>868605.95053454174</v>
      </c>
      <c r="C125" s="37">
        <v>796402.58888447157</v>
      </c>
    </row>
    <row r="126" spans="1:3" ht="16" x14ac:dyDescent="0.2">
      <c r="A126" s="36">
        <v>39904</v>
      </c>
      <c r="B126" s="37">
        <v>878889.08985720843</v>
      </c>
      <c r="C126" s="37">
        <v>923709.69145600684</v>
      </c>
    </row>
    <row r="127" spans="1:3" ht="16" x14ac:dyDescent="0.2">
      <c r="A127" s="36">
        <v>39934</v>
      </c>
      <c r="B127" s="37">
        <v>888647.88784187404</v>
      </c>
      <c r="C127" s="37">
        <v>1042455.7319188621</v>
      </c>
    </row>
    <row r="128" spans="1:3" ht="16" x14ac:dyDescent="0.2">
      <c r="A128" s="36">
        <v>39965</v>
      </c>
      <c r="B128" s="37">
        <v>898347.73007111787</v>
      </c>
      <c r="C128" s="37">
        <v>1011373.8750583072</v>
      </c>
    </row>
    <row r="129" spans="1:3" ht="16" x14ac:dyDescent="0.2">
      <c r="A129" s="36">
        <v>39995</v>
      </c>
      <c r="B129" s="37">
        <v>908414.29627487552</v>
      </c>
      <c r="C129" s="37">
        <v>1079395.2404495447</v>
      </c>
    </row>
    <row r="130" spans="1:3" ht="16" x14ac:dyDescent="0.2">
      <c r="A130" s="36">
        <v>40026</v>
      </c>
      <c r="B130" s="37">
        <v>917715.81471932004</v>
      </c>
      <c r="C130" s="37">
        <v>1116490.6905237054</v>
      </c>
    </row>
    <row r="131" spans="1:3" ht="16" x14ac:dyDescent="0.2">
      <c r="A131" s="36">
        <v>40057</v>
      </c>
      <c r="B131" s="37">
        <v>927082.56457810418</v>
      </c>
      <c r="C131" s="37">
        <v>1219125.3619803153</v>
      </c>
    </row>
    <row r="132" spans="1:3" ht="16" x14ac:dyDescent="0.2">
      <c r="A132" s="36">
        <v>40087</v>
      </c>
      <c r="B132" s="37">
        <v>936511.29526446806</v>
      </c>
      <c r="C132" s="37">
        <v>1222614.2121251074</v>
      </c>
    </row>
    <row r="133" spans="1:3" ht="16" x14ac:dyDescent="0.2">
      <c r="A133" s="36">
        <v>40118</v>
      </c>
      <c r="B133" s="37">
        <v>945702.67470026098</v>
      </c>
      <c r="C133" s="37">
        <v>1335061.5612678793</v>
      </c>
    </row>
    <row r="134" spans="1:3" ht="16" x14ac:dyDescent="0.2">
      <c r="A134" s="36">
        <v>40148</v>
      </c>
      <c r="B134" s="37">
        <v>955569.38465974154</v>
      </c>
      <c r="C134" s="37">
        <v>1368836.9771770404</v>
      </c>
    </row>
    <row r="135" spans="1:3" ht="16" x14ac:dyDescent="0.2">
      <c r="A135" s="36">
        <v>40179</v>
      </c>
      <c r="B135" s="37">
        <v>964878.68834957201</v>
      </c>
      <c r="C135" s="37">
        <v>1308046.5577383081</v>
      </c>
    </row>
    <row r="136" spans="1:3" ht="16" x14ac:dyDescent="0.2">
      <c r="A136" s="36">
        <v>40210</v>
      </c>
      <c r="B136" s="37">
        <v>973613.36957804323</v>
      </c>
      <c r="C136" s="37">
        <v>1333072.1399083117</v>
      </c>
    </row>
    <row r="137" spans="1:3" ht="16" x14ac:dyDescent="0.2">
      <c r="A137" s="36">
        <v>40238</v>
      </c>
      <c r="B137" s="37">
        <v>984005.35617237934</v>
      </c>
      <c r="C137" s="37">
        <v>1413831.5384509754</v>
      </c>
    </row>
    <row r="138" spans="1:3" ht="16" x14ac:dyDescent="0.2">
      <c r="A138" s="36">
        <v>40269</v>
      </c>
      <c r="B138" s="37">
        <v>993558.08473200782</v>
      </c>
      <c r="C138" s="37">
        <v>1359591.5442975559</v>
      </c>
    </row>
    <row r="139" spans="1:3" ht="16" x14ac:dyDescent="0.2">
      <c r="A139" s="36">
        <v>40299</v>
      </c>
      <c r="B139" s="37">
        <v>1004032.2703674979</v>
      </c>
      <c r="C139" s="37">
        <v>1272115.4657561982</v>
      </c>
    </row>
    <row r="140" spans="1:3" ht="16" x14ac:dyDescent="0.2">
      <c r="A140" s="36">
        <v>40330</v>
      </c>
      <c r="B140" s="37">
        <v>1014995.8815615642</v>
      </c>
      <c r="C140" s="37">
        <v>1232399.0976533655</v>
      </c>
    </row>
    <row r="141" spans="1:3" ht="16" x14ac:dyDescent="0.2">
      <c r="A141" s="36">
        <v>40360</v>
      </c>
      <c r="B141" s="37">
        <v>1026742.502175941</v>
      </c>
      <c r="C141" s="37">
        <v>1368822.2001999291</v>
      </c>
    </row>
    <row r="142" spans="1:3" ht="16" x14ac:dyDescent="0.2">
      <c r="A142" s="36">
        <v>40391</v>
      </c>
      <c r="B142" s="37">
        <v>1038869.1099727264</v>
      </c>
      <c r="C142" s="37">
        <v>1323671.2409729115</v>
      </c>
    </row>
    <row r="143" spans="1:3" ht="16" x14ac:dyDescent="0.2">
      <c r="A143" s="36">
        <v>40422</v>
      </c>
      <c r="B143" s="37">
        <v>1050667.6946064462</v>
      </c>
      <c r="C143" s="37">
        <v>1413966.2086289292</v>
      </c>
    </row>
    <row r="144" spans="1:3" ht="16" x14ac:dyDescent="0.2">
      <c r="A144" s="36">
        <v>40452</v>
      </c>
      <c r="B144" s="37">
        <v>1062156.0415541958</v>
      </c>
      <c r="C144" s="37">
        <v>1442329.9037633871</v>
      </c>
    </row>
    <row r="145" spans="1:3" ht="16" x14ac:dyDescent="0.2">
      <c r="A145" s="36">
        <v>40483</v>
      </c>
      <c r="B145" s="37">
        <v>1073736.9386249564</v>
      </c>
      <c r="C145" s="37">
        <v>1384626.0478053249</v>
      </c>
    </row>
    <row r="146" spans="1:3" ht="16" x14ac:dyDescent="0.2">
      <c r="A146" s="36">
        <v>40513</v>
      </c>
      <c r="B146" s="37">
        <v>1086719.3667829484</v>
      </c>
      <c r="C146" s="37">
        <v>1420374.0225335306</v>
      </c>
    </row>
    <row r="147" spans="1:3" ht="16" x14ac:dyDescent="0.2">
      <c r="A147" s="36">
        <v>40544</v>
      </c>
      <c r="B147" s="37">
        <v>1099097.4916534822</v>
      </c>
      <c r="C147" s="37">
        <v>1367293.0860457094</v>
      </c>
    </row>
    <row r="148" spans="1:3" ht="16" x14ac:dyDescent="0.2">
      <c r="A148" s="36">
        <v>40575</v>
      </c>
      <c r="B148" s="37">
        <v>1111381.5609231712</v>
      </c>
      <c r="C148" s="37">
        <v>1386873.6323868625</v>
      </c>
    </row>
    <row r="149" spans="1:3" ht="16" x14ac:dyDescent="0.2">
      <c r="A149" s="36">
        <v>40603</v>
      </c>
      <c r="B149" s="37">
        <v>1124620.4987049333</v>
      </c>
      <c r="C149" s="37">
        <v>1414752.3704065874</v>
      </c>
    </row>
    <row r="150" spans="1:3" ht="16" x14ac:dyDescent="0.2">
      <c r="A150" s="36">
        <v>40634</v>
      </c>
      <c r="B150" s="37">
        <v>1137078.9794480703</v>
      </c>
      <c r="C150" s="37">
        <v>1366996.8355460314</v>
      </c>
    </row>
    <row r="151" spans="1:3" ht="16" x14ac:dyDescent="0.2">
      <c r="A151" s="36">
        <v>40664</v>
      </c>
      <c r="B151" s="37">
        <v>1151311.0375535926</v>
      </c>
      <c r="C151" s="37">
        <v>1338623.9080120272</v>
      </c>
    </row>
    <row r="152" spans="1:3" ht="16" x14ac:dyDescent="0.2">
      <c r="A152" s="36">
        <v>40695</v>
      </c>
      <c r="B152" s="37">
        <v>1165307.0044973281</v>
      </c>
      <c r="C152" s="37">
        <v>1295606.2079672145</v>
      </c>
    </row>
    <row r="153" spans="1:3" ht="16" x14ac:dyDescent="0.2">
      <c r="A153" s="36">
        <v>40725</v>
      </c>
      <c r="B153" s="37">
        <v>1179598.6916957947</v>
      </c>
      <c r="C153" s="37">
        <v>1224066.2116298964</v>
      </c>
    </row>
    <row r="154" spans="1:3" ht="16" x14ac:dyDescent="0.2">
      <c r="A154" s="36">
        <v>40756</v>
      </c>
      <c r="B154" s="37">
        <v>1195279.6974668487</v>
      </c>
      <c r="C154" s="37">
        <v>1178474.3896493525</v>
      </c>
    </row>
    <row r="155" spans="1:3" ht="16" x14ac:dyDescent="0.2">
      <c r="A155" s="36">
        <v>40787</v>
      </c>
      <c r="B155" s="37">
        <v>1209539.9317839448</v>
      </c>
      <c r="C155" s="37">
        <v>1094281.5796932303</v>
      </c>
    </row>
    <row r="156" spans="1:3" ht="16" x14ac:dyDescent="0.2">
      <c r="A156" s="36">
        <v>40817</v>
      </c>
      <c r="B156" s="37">
        <v>1223218.7709631661</v>
      </c>
      <c r="C156" s="37">
        <v>1223359.2331999824</v>
      </c>
    </row>
    <row r="157" spans="1:3" ht="16" x14ac:dyDescent="0.2">
      <c r="A157" s="36">
        <v>40848</v>
      </c>
      <c r="B157" s="37">
        <v>1236747.0853306558</v>
      </c>
      <c r="C157" s="37">
        <v>1195577.6164466629</v>
      </c>
    </row>
    <row r="158" spans="1:3" ht="16" x14ac:dyDescent="0.2">
      <c r="A158" s="36">
        <v>40878</v>
      </c>
      <c r="B158" s="37">
        <v>1250961.837464557</v>
      </c>
      <c r="C158" s="37">
        <v>1196060.6034521249</v>
      </c>
    </row>
    <row r="159" spans="1:3" ht="16" x14ac:dyDescent="0.2">
      <c r="A159" s="36">
        <v>40909</v>
      </c>
      <c r="B159" s="37">
        <v>1265063.1616116308</v>
      </c>
      <c r="C159" s="37">
        <v>1332516.0486163462</v>
      </c>
    </row>
    <row r="160" spans="1:3" ht="16" x14ac:dyDescent="0.2">
      <c r="A160" s="36">
        <v>40940</v>
      </c>
      <c r="B160" s="37">
        <v>1277465.8499549809</v>
      </c>
      <c r="C160" s="37">
        <v>1393477.4451262958</v>
      </c>
    </row>
    <row r="161" spans="1:3" ht="16" x14ac:dyDescent="0.2">
      <c r="A161" s="36">
        <v>40969</v>
      </c>
      <c r="B161" s="37">
        <v>1290815.8554201671</v>
      </c>
      <c r="C161" s="37">
        <v>1368827.1917127951</v>
      </c>
    </row>
    <row r="162" spans="1:3" ht="16" x14ac:dyDescent="0.2">
      <c r="A162" s="36">
        <v>41000</v>
      </c>
      <c r="B162" s="37">
        <v>1302871.2725922528</v>
      </c>
      <c r="C162" s="37">
        <v>1314621.9978183715</v>
      </c>
    </row>
    <row r="163" spans="1:3" ht="16" x14ac:dyDescent="0.2">
      <c r="A163" s="36">
        <v>41030</v>
      </c>
      <c r="B163" s="37">
        <v>1315435.4737927187</v>
      </c>
      <c r="C163" s="37">
        <v>1161352.0288771125</v>
      </c>
    </row>
    <row r="164" spans="1:3" ht="16" x14ac:dyDescent="0.2">
      <c r="A164" s="36">
        <v>41061</v>
      </c>
      <c r="B164" s="37">
        <v>1326853.6842928852</v>
      </c>
      <c r="C164" s="37">
        <v>1161441.1488049198</v>
      </c>
    </row>
    <row r="165" spans="1:3" ht="16" x14ac:dyDescent="0.2">
      <c r="A165" s="36">
        <v>41091</v>
      </c>
      <c r="B165" s="37">
        <v>1338835.5160765992</v>
      </c>
      <c r="C165" s="37">
        <v>1201819.7096815577</v>
      </c>
    </row>
    <row r="166" spans="1:3" ht="16" x14ac:dyDescent="0.2">
      <c r="A166" s="36">
        <v>41122</v>
      </c>
      <c r="B166" s="37">
        <v>1351047.216894465</v>
      </c>
      <c r="C166" s="37">
        <v>1225542.6086880807</v>
      </c>
    </row>
    <row r="167" spans="1:3" ht="16" x14ac:dyDescent="0.2">
      <c r="A167" s="36">
        <v>41153</v>
      </c>
      <c r="B167" s="37">
        <v>1361319.8044964052</v>
      </c>
      <c r="C167" s="37">
        <v>1274121.5394704083</v>
      </c>
    </row>
    <row r="168" spans="1:3" ht="16" x14ac:dyDescent="0.2">
      <c r="A168" s="36">
        <v>41183</v>
      </c>
      <c r="B168" s="37">
        <v>1372603.9543493073</v>
      </c>
      <c r="C168" s="37">
        <v>1231656.0126652617</v>
      </c>
    </row>
    <row r="169" spans="1:3" ht="16" x14ac:dyDescent="0.2">
      <c r="A169" s="36">
        <v>41214</v>
      </c>
      <c r="B169" s="37">
        <v>1383092.742276785</v>
      </c>
      <c r="C169" s="37">
        <v>1243422.0703551853</v>
      </c>
    </row>
    <row r="170" spans="1:3" ht="16" x14ac:dyDescent="0.2">
      <c r="A170" s="36">
        <v>41244</v>
      </c>
      <c r="B170" s="37">
        <v>1393497.2497060276</v>
      </c>
      <c r="C170" s="37">
        <v>1321830.605611674</v>
      </c>
    </row>
    <row r="171" spans="1:3" ht="16" x14ac:dyDescent="0.2">
      <c r="A171" s="36">
        <v>41275</v>
      </c>
      <c r="B171" s="37">
        <v>1404689.1025728029</v>
      </c>
      <c r="C171" s="37">
        <v>1298996.4088022464</v>
      </c>
    </row>
    <row r="172" spans="1:3" ht="16" x14ac:dyDescent="0.2">
      <c r="A172" s="36">
        <v>41306</v>
      </c>
      <c r="B172" s="37">
        <v>1414467.125601691</v>
      </c>
      <c r="C172" s="37">
        <v>1251088.3492180787</v>
      </c>
    </row>
    <row r="173" spans="1:3" ht="16" x14ac:dyDescent="0.2">
      <c r="A173" s="36">
        <v>41334</v>
      </c>
      <c r="B173" s="37">
        <v>1425088.8463360511</v>
      </c>
      <c r="C173" s="37">
        <v>1230636.8970877004</v>
      </c>
    </row>
    <row r="174" spans="1:3" ht="16" x14ac:dyDescent="0.2">
      <c r="A174" s="36">
        <v>41365</v>
      </c>
      <c r="B174" s="37">
        <v>1436668.8041248382</v>
      </c>
      <c r="C174" s="37">
        <v>1224014.5292904163</v>
      </c>
    </row>
    <row r="175" spans="1:3" ht="16" x14ac:dyDescent="0.2">
      <c r="A175" s="36">
        <v>41395</v>
      </c>
      <c r="B175" s="37">
        <v>1448087.9872913603</v>
      </c>
      <c r="C175" s="37">
        <v>1174252.9045309282</v>
      </c>
    </row>
    <row r="176" spans="1:3" ht="16" x14ac:dyDescent="0.2">
      <c r="A176" s="36">
        <v>41426</v>
      </c>
      <c r="B176" s="37">
        <v>1459676.9770881378</v>
      </c>
      <c r="C176" s="37">
        <v>1044105.6010284803</v>
      </c>
    </row>
    <row r="177" spans="1:3" ht="16" x14ac:dyDescent="0.2">
      <c r="A177" s="36">
        <v>41456</v>
      </c>
      <c r="B177" s="37">
        <v>1473042.9688247615</v>
      </c>
      <c r="C177" s="37">
        <v>1064278.1328853474</v>
      </c>
    </row>
    <row r="178" spans="1:3" ht="16" x14ac:dyDescent="0.2">
      <c r="A178" s="36">
        <v>41487</v>
      </c>
      <c r="B178" s="37">
        <v>1486311.7997588755</v>
      </c>
      <c r="C178" s="37">
        <v>1106553.9681755281</v>
      </c>
    </row>
    <row r="179" spans="1:3" ht="16" x14ac:dyDescent="0.2">
      <c r="A179" s="36">
        <v>41518</v>
      </c>
      <c r="B179" s="37">
        <v>1499723.5785509897</v>
      </c>
      <c r="C179" s="37">
        <v>1161148.2276956902</v>
      </c>
    </row>
    <row r="180" spans="1:3" ht="16" x14ac:dyDescent="0.2">
      <c r="A180" s="36">
        <v>41548</v>
      </c>
      <c r="B180" s="37">
        <v>1514794.9570574898</v>
      </c>
      <c r="C180" s="37">
        <v>1206756.0528293524</v>
      </c>
    </row>
    <row r="181" spans="1:3" ht="16" x14ac:dyDescent="0.2">
      <c r="A181" s="36">
        <v>41579</v>
      </c>
      <c r="B181" s="37">
        <v>1528578.8902273832</v>
      </c>
      <c r="C181" s="37">
        <v>1170197.0299018326</v>
      </c>
    </row>
    <row r="182" spans="1:3" ht="16" x14ac:dyDescent="0.2">
      <c r="A182" s="36">
        <v>41609</v>
      </c>
      <c r="B182" s="37">
        <v>1543529.8003078275</v>
      </c>
      <c r="C182" s="37">
        <v>1151375.5651456586</v>
      </c>
    </row>
    <row r="183" spans="1:3" ht="16" x14ac:dyDescent="0.2">
      <c r="A183" s="36">
        <v>41640</v>
      </c>
      <c r="B183" s="37">
        <v>1559516.0110410124</v>
      </c>
      <c r="C183" s="37">
        <v>1067681.9602032197</v>
      </c>
    </row>
    <row r="184" spans="1:3" ht="16" x14ac:dyDescent="0.2">
      <c r="A184" s="36">
        <v>41671</v>
      </c>
      <c r="B184" s="37">
        <v>1574744.2613434196</v>
      </c>
      <c r="C184" s="37">
        <v>1058476.185856903</v>
      </c>
    </row>
    <row r="185" spans="1:3" ht="16" x14ac:dyDescent="0.2">
      <c r="A185" s="36">
        <v>41699</v>
      </c>
      <c r="B185" s="37">
        <v>1589733.539985368</v>
      </c>
      <c r="C185" s="37">
        <v>1136310.2569598146</v>
      </c>
    </row>
    <row r="186" spans="1:3" ht="16" x14ac:dyDescent="0.2">
      <c r="A186" s="36">
        <v>41730</v>
      </c>
      <c r="B186" s="37">
        <v>1605720.6892704088</v>
      </c>
      <c r="C186" s="37">
        <v>1166653.7031268501</v>
      </c>
    </row>
    <row r="187" spans="1:3" ht="16" x14ac:dyDescent="0.2">
      <c r="A187" s="36">
        <v>41760</v>
      </c>
      <c r="B187" s="37">
        <v>1622526.7302257277</v>
      </c>
      <c r="C187" s="37">
        <v>1160881.3003533988</v>
      </c>
    </row>
    <row r="188" spans="1:3" ht="16" x14ac:dyDescent="0.2">
      <c r="A188" s="36">
        <v>41791</v>
      </c>
      <c r="B188" s="37">
        <v>1638813.7857185926</v>
      </c>
      <c r="C188" s="37">
        <v>1207643.2372466866</v>
      </c>
    </row>
    <row r="189" spans="1:3" ht="16" x14ac:dyDescent="0.2">
      <c r="A189" s="36">
        <v>41821</v>
      </c>
      <c r="B189" s="37">
        <v>1657253.4025594902</v>
      </c>
      <c r="C189" s="37">
        <v>1271296.4634327455</v>
      </c>
    </row>
    <row r="190" spans="1:3" ht="16" x14ac:dyDescent="0.2">
      <c r="A190" s="36">
        <v>41852</v>
      </c>
      <c r="B190" s="37">
        <v>1674523.2805544888</v>
      </c>
      <c r="C190" s="37">
        <v>1398922.6575564679</v>
      </c>
    </row>
    <row r="191" spans="1:3" ht="16" x14ac:dyDescent="0.2">
      <c r="A191" s="36">
        <v>41883</v>
      </c>
      <c r="B191" s="37">
        <v>1692629.3776958818</v>
      </c>
      <c r="C191" s="37">
        <v>1237897.7066223612</v>
      </c>
    </row>
    <row r="192" spans="1:3" ht="16" x14ac:dyDescent="0.2">
      <c r="A192" s="36">
        <v>41913</v>
      </c>
      <c r="B192" s="37">
        <v>1711649.6840563524</v>
      </c>
      <c r="C192" s="37">
        <v>1252686.2348352738</v>
      </c>
    </row>
    <row r="193" spans="1:3" ht="16" x14ac:dyDescent="0.2">
      <c r="A193" s="36">
        <v>41944</v>
      </c>
      <c r="B193" s="37">
        <v>1729015.0191093765</v>
      </c>
      <c r="C193" s="37">
        <v>1257820.9014344937</v>
      </c>
    </row>
    <row r="194" spans="1:3" ht="16" x14ac:dyDescent="0.2">
      <c r="A194" s="36">
        <v>41974</v>
      </c>
      <c r="B194" s="37">
        <v>1748569.6186620239</v>
      </c>
      <c r="C194" s="37">
        <v>1152138.1397308402</v>
      </c>
    </row>
    <row r="195" spans="1:3" ht="16" x14ac:dyDescent="0.2">
      <c r="A195" s="36">
        <v>42005</v>
      </c>
      <c r="B195" s="37">
        <v>1767846.9551282502</v>
      </c>
      <c r="C195" s="37">
        <v>1083519.5750675281</v>
      </c>
    </row>
    <row r="196" spans="1:3" ht="16" x14ac:dyDescent="0.2">
      <c r="A196" s="36">
        <v>42036</v>
      </c>
      <c r="B196" s="37">
        <v>1785341.3374559751</v>
      </c>
      <c r="C196" s="37">
        <v>1194845.5767017605</v>
      </c>
    </row>
    <row r="197" spans="1:3" ht="16" x14ac:dyDescent="0.2">
      <c r="A197" s="36">
        <v>42064</v>
      </c>
      <c r="B197" s="37">
        <v>1806870.3420533566</v>
      </c>
      <c r="C197" s="37">
        <v>1187783.6738574659</v>
      </c>
    </row>
    <row r="198" spans="1:3" ht="16" x14ac:dyDescent="0.2">
      <c r="A198" s="36">
        <v>42095</v>
      </c>
      <c r="B198" s="37">
        <v>1827031.5326367065</v>
      </c>
      <c r="C198" s="37">
        <v>1309028.4926715121</v>
      </c>
    </row>
    <row r="199" spans="1:3" ht="16" x14ac:dyDescent="0.2">
      <c r="A199" s="36">
        <v>42125</v>
      </c>
      <c r="B199" s="37">
        <v>1848035.3828547865</v>
      </c>
      <c r="C199" s="37">
        <v>1231076.3346736799</v>
      </c>
    </row>
    <row r="200" spans="1:3" ht="16" x14ac:dyDescent="0.2">
      <c r="A200" s="36">
        <v>42156</v>
      </c>
      <c r="B200" s="37">
        <v>1870763.7179652529</v>
      </c>
      <c r="C200" s="37">
        <v>1241604.2003151893</v>
      </c>
    </row>
    <row r="201" spans="1:3" ht="16" x14ac:dyDescent="0.2">
      <c r="A201" s="36">
        <v>42186</v>
      </c>
      <c r="B201" s="37">
        <v>1895823.5382168579</v>
      </c>
      <c r="C201" s="37">
        <v>1192704.205162046</v>
      </c>
    </row>
    <row r="202" spans="1:3" ht="16" x14ac:dyDescent="0.2">
      <c r="A202" s="36">
        <v>42217</v>
      </c>
      <c r="B202" s="37">
        <v>1919851.1100790715</v>
      </c>
      <c r="C202" s="37">
        <v>1096102.0448720476</v>
      </c>
    </row>
    <row r="203" spans="1:3" ht="16" x14ac:dyDescent="0.2">
      <c r="A203" s="36">
        <v>42248</v>
      </c>
      <c r="B203" s="37">
        <v>1944144.7632720871</v>
      </c>
      <c r="C203" s="37">
        <v>1062172.2161643468</v>
      </c>
    </row>
    <row r="204" spans="1:3" ht="16" x14ac:dyDescent="0.2">
      <c r="A204" s="36">
        <v>42278</v>
      </c>
      <c r="B204" s="37">
        <v>1968713.285814852</v>
      </c>
      <c r="C204" s="37">
        <v>1084345.3160553051</v>
      </c>
    </row>
    <row r="205" spans="1:3" ht="16" x14ac:dyDescent="0.2">
      <c r="A205" s="36">
        <v>42309</v>
      </c>
      <c r="B205" s="37">
        <v>1992516.8326934844</v>
      </c>
      <c r="C205" s="37">
        <v>1069621.5874036036</v>
      </c>
    </row>
    <row r="206" spans="1:3" ht="16" x14ac:dyDescent="0.2">
      <c r="A206" s="36">
        <v>42339</v>
      </c>
      <c r="B206" s="37">
        <v>2018690.769671554</v>
      </c>
      <c r="C206" s="37">
        <v>1030574.8211773824</v>
      </c>
    </row>
    <row r="207" spans="1:3" ht="16" x14ac:dyDescent="0.2">
      <c r="A207" s="36">
        <v>42370</v>
      </c>
      <c r="B207" s="37">
        <v>2043017.585600819</v>
      </c>
      <c r="C207" s="37">
        <v>963395.0908194381</v>
      </c>
    </row>
    <row r="208" spans="1:3" ht="16" x14ac:dyDescent="0.2">
      <c r="A208" s="36">
        <v>42401</v>
      </c>
      <c r="B208" s="37">
        <v>2066506.4057030254</v>
      </c>
      <c r="C208" s="37">
        <v>1023509.0406868669</v>
      </c>
    </row>
    <row r="209" spans="1:3" ht="16" x14ac:dyDescent="0.2">
      <c r="A209" s="36">
        <v>42430</v>
      </c>
      <c r="B209" s="37">
        <v>2093523.0275412092</v>
      </c>
      <c r="C209" s="37">
        <v>1200707.624891428</v>
      </c>
    </row>
    <row r="210" spans="1:3" ht="16" x14ac:dyDescent="0.2">
      <c r="A210" s="36">
        <v>42461</v>
      </c>
      <c r="B210" s="37">
        <v>2118628.7663436038</v>
      </c>
      <c r="C210" s="37">
        <v>1296393.112008068</v>
      </c>
    </row>
    <row r="211" spans="1:3" ht="16" x14ac:dyDescent="0.2">
      <c r="A211" s="36">
        <v>42491</v>
      </c>
      <c r="B211" s="37">
        <v>2145123.6833020928</v>
      </c>
      <c r="C211" s="37">
        <v>1168284.3470064539</v>
      </c>
    </row>
    <row r="212" spans="1:3" ht="16" x14ac:dyDescent="0.2">
      <c r="A212" s="36">
        <v>42522</v>
      </c>
      <c r="B212" s="37">
        <v>2173052.6586468136</v>
      </c>
      <c r="C212" s="37">
        <v>1245075.2608678604</v>
      </c>
    </row>
    <row r="213" spans="1:3" ht="16" x14ac:dyDescent="0.2">
      <c r="A213" s="36">
        <v>42552</v>
      </c>
      <c r="B213" s="37">
        <v>2200150.2657886683</v>
      </c>
      <c r="C213" s="37">
        <v>1388109.3051372345</v>
      </c>
    </row>
    <row r="214" spans="1:3" ht="16" x14ac:dyDescent="0.2">
      <c r="A214" s="36">
        <v>42583</v>
      </c>
      <c r="B214" s="37">
        <v>2229885.4942640136</v>
      </c>
      <c r="C214" s="37">
        <v>1405437.7309801481</v>
      </c>
    </row>
    <row r="215" spans="1:3" ht="16" x14ac:dyDescent="0.2">
      <c r="A215" s="36">
        <v>42614</v>
      </c>
      <c r="B215" s="37">
        <v>2257612.4682274936</v>
      </c>
      <c r="C215" s="37">
        <v>1419705.2328279892</v>
      </c>
    </row>
    <row r="216" spans="1:3" ht="16" x14ac:dyDescent="0.2">
      <c r="A216" s="36">
        <v>42644</v>
      </c>
      <c r="B216" s="37">
        <v>2284290.1232197084</v>
      </c>
      <c r="C216" s="37">
        <v>1582475.0304745724</v>
      </c>
    </row>
    <row r="217" spans="1:3" ht="16" x14ac:dyDescent="0.2">
      <c r="A217" s="36">
        <v>42675</v>
      </c>
      <c r="B217" s="37">
        <v>2311004.7472172501</v>
      </c>
      <c r="C217" s="37">
        <v>1511750.4415575049</v>
      </c>
    </row>
    <row r="218" spans="1:3" ht="16" x14ac:dyDescent="0.2">
      <c r="A218" s="36">
        <v>42705</v>
      </c>
      <c r="B218" s="37">
        <v>2339960.9384667859</v>
      </c>
      <c r="C218" s="37">
        <v>1473700.7045912966</v>
      </c>
    </row>
    <row r="219" spans="1:3" ht="16" x14ac:dyDescent="0.2">
      <c r="A219" s="36">
        <v>42736</v>
      </c>
      <c r="B219" s="37">
        <v>2368372.6928053964</v>
      </c>
      <c r="C219" s="37">
        <v>1585681.2165901344</v>
      </c>
    </row>
    <row r="220" spans="1:3" ht="16" x14ac:dyDescent="0.2">
      <c r="A220" s="36">
        <v>42767</v>
      </c>
      <c r="B220" s="37">
        <v>2391856.610125849</v>
      </c>
      <c r="C220" s="37">
        <v>1637612.5980611104</v>
      </c>
    </row>
    <row r="221" spans="1:3" ht="16" x14ac:dyDescent="0.2">
      <c r="A221" s="36">
        <v>42795</v>
      </c>
      <c r="B221" s="37">
        <v>2420012.183958611</v>
      </c>
      <c r="C221" s="37">
        <v>1599269.1605899704</v>
      </c>
    </row>
    <row r="222" spans="1:3" ht="16" x14ac:dyDescent="0.2">
      <c r="A222" s="36">
        <v>42826</v>
      </c>
      <c r="B222" s="37">
        <v>2442037.6756270537</v>
      </c>
      <c r="C222" s="37">
        <v>1612523.6832177462</v>
      </c>
    </row>
    <row r="223" spans="1:3" ht="16" x14ac:dyDescent="0.2">
      <c r="A223" s="36">
        <v>42856</v>
      </c>
      <c r="B223" s="37">
        <v>2467666.499314982</v>
      </c>
      <c r="C223" s="37">
        <v>1548964.107469175</v>
      </c>
    </row>
    <row r="224" spans="1:3" ht="16" x14ac:dyDescent="0.2">
      <c r="A224" s="36">
        <v>42887</v>
      </c>
      <c r="B224" s="37">
        <v>2490631.9552959464</v>
      </c>
      <c r="C224" s="37">
        <v>1556619.9997915823</v>
      </c>
    </row>
    <row r="225" spans="1:3" ht="16" x14ac:dyDescent="0.2">
      <c r="A225" s="36">
        <v>42917</v>
      </c>
      <c r="B225" s="37">
        <v>2513508.6956116105</v>
      </c>
      <c r="C225" s="37">
        <v>1634481.7597815783</v>
      </c>
    </row>
    <row r="226" spans="1:3" ht="16" x14ac:dyDescent="0.2">
      <c r="A226" s="36">
        <v>42948</v>
      </c>
      <c r="B226" s="37">
        <v>2536675.9962982419</v>
      </c>
      <c r="C226" s="37">
        <v>1759637.899061284</v>
      </c>
    </row>
    <row r="227" spans="1:3" ht="16" x14ac:dyDescent="0.2">
      <c r="A227" s="36">
        <v>42979</v>
      </c>
      <c r="B227" s="37">
        <v>2555871.5101266359</v>
      </c>
      <c r="C227" s="37">
        <v>1848654.6285354747</v>
      </c>
    </row>
    <row r="228" spans="1:3" ht="16" x14ac:dyDescent="0.2">
      <c r="A228" s="36">
        <v>43009</v>
      </c>
      <c r="B228" s="37">
        <v>2575327.6128082606</v>
      </c>
      <c r="C228" s="37">
        <v>1852024.9594611817</v>
      </c>
    </row>
    <row r="229" spans="1:3" ht="16" x14ac:dyDescent="0.2">
      <c r="A229" s="36">
        <v>43040</v>
      </c>
      <c r="B229" s="37">
        <v>2592957.0436833347</v>
      </c>
      <c r="C229" s="37">
        <v>1796591.6732381545</v>
      </c>
    </row>
    <row r="230" spans="1:3" ht="16" x14ac:dyDescent="0.2">
      <c r="A230" s="36">
        <v>43070</v>
      </c>
      <c r="B230" s="37">
        <v>2609912.9087501764</v>
      </c>
      <c r="C230" s="37">
        <v>1910446.520309625</v>
      </c>
    </row>
    <row r="231" spans="1:3" ht="16" x14ac:dyDescent="0.2">
      <c r="A231" s="36">
        <v>43101</v>
      </c>
      <c r="B231" s="37">
        <v>2628154.0297469161</v>
      </c>
      <c r="C231" s="37">
        <v>2126604.4626721172</v>
      </c>
    </row>
    <row r="232" spans="1:3" ht="16" x14ac:dyDescent="0.2">
      <c r="A232" s="36">
        <v>43132</v>
      </c>
      <c r="B232" s="37">
        <v>2643386.2648312091</v>
      </c>
      <c r="C232" s="37">
        <v>2140678.4058780125</v>
      </c>
    </row>
    <row r="233" spans="1:3" ht="16" x14ac:dyDescent="0.2">
      <c r="A233" s="36">
        <v>43160</v>
      </c>
      <c r="B233" s="37">
        <v>2660451.8078287868</v>
      </c>
      <c r="C233" s="37">
        <v>2143892.7737186002</v>
      </c>
    </row>
    <row r="234" spans="1:3" ht="16" x14ac:dyDescent="0.2">
      <c r="A234" s="36">
        <v>43191</v>
      </c>
      <c r="B234" s="37">
        <v>2677235.1709343004</v>
      </c>
      <c r="C234" s="37">
        <v>2165785.4301273236</v>
      </c>
    </row>
    <row r="235" spans="1:3" ht="16" x14ac:dyDescent="0.2">
      <c r="A235" s="36">
        <v>43221</v>
      </c>
      <c r="B235" s="37">
        <v>2694105.3879438853</v>
      </c>
      <c r="C235" s="37">
        <v>1933038.4538724835</v>
      </c>
    </row>
    <row r="236" spans="1:3" ht="16" x14ac:dyDescent="0.2">
      <c r="A236" s="36">
        <v>43252</v>
      </c>
      <c r="B236" s="37">
        <v>2711062.9083264945</v>
      </c>
      <c r="C236" s="37">
        <v>1835364.4542711142</v>
      </c>
    </row>
    <row r="237" spans="1:3" ht="16" x14ac:dyDescent="0.2">
      <c r="A237" s="36">
        <v>43282</v>
      </c>
      <c r="B237" s="37">
        <v>2728778.5574154407</v>
      </c>
      <c r="C237" s="37">
        <v>2001611.2178103891</v>
      </c>
    </row>
    <row r="238" spans="1:3" ht="16" x14ac:dyDescent="0.2">
      <c r="A238" s="36">
        <v>43313</v>
      </c>
      <c r="B238" s="37">
        <v>2747265.0100574284</v>
      </c>
      <c r="C238" s="37">
        <v>1940263.1977186755</v>
      </c>
    </row>
    <row r="239" spans="1:3" ht="16" x14ac:dyDescent="0.2">
      <c r="A239" s="36">
        <v>43344</v>
      </c>
      <c r="B239" s="37">
        <v>2763139.000569507</v>
      </c>
      <c r="C239" s="37">
        <v>2010888.7569992852</v>
      </c>
    </row>
    <row r="240" spans="1:3" ht="16" x14ac:dyDescent="0.2">
      <c r="A240" s="36">
        <v>43374</v>
      </c>
      <c r="B240" s="37">
        <v>2781159.1353425994</v>
      </c>
      <c r="C240" s="37">
        <v>2219104.0213375124</v>
      </c>
    </row>
    <row r="241" spans="1:3" ht="16" x14ac:dyDescent="0.2">
      <c r="A241" s="36">
        <v>43405</v>
      </c>
      <c r="B241" s="37">
        <v>2797898.9606755148</v>
      </c>
      <c r="C241" s="37">
        <v>2274990.0970453452</v>
      </c>
    </row>
    <row r="242" spans="1:3" ht="16" x14ac:dyDescent="0.2">
      <c r="A242" s="36">
        <v>43435</v>
      </c>
      <c r="B242" s="37">
        <v>2814721.3970464482</v>
      </c>
      <c r="C242" s="37">
        <v>2236758.4762888243</v>
      </c>
    </row>
    <row r="243" spans="1:3" ht="16" x14ac:dyDescent="0.2">
      <c r="A243" s="36">
        <v>43466</v>
      </c>
      <c r="B243" s="37">
        <v>2833021.6242324105</v>
      </c>
      <c r="C243" s="37">
        <v>2482100.3434232753</v>
      </c>
    </row>
    <row r="244" spans="1:3" ht="16" x14ac:dyDescent="0.2">
      <c r="A244" s="36">
        <v>43497</v>
      </c>
      <c r="B244" s="37">
        <v>2850017.3909479971</v>
      </c>
      <c r="C244" s="37">
        <v>2438877.4770356026</v>
      </c>
    </row>
    <row r="245" spans="1:3" ht="16" x14ac:dyDescent="0.2">
      <c r="A245" s="36">
        <v>43525</v>
      </c>
      <c r="B245" s="37">
        <v>2866392.3364767614</v>
      </c>
      <c r="C245" s="37">
        <v>2437482.0975769386</v>
      </c>
    </row>
    <row r="246" spans="1:3" ht="16" x14ac:dyDescent="0.2">
      <c r="A246" s="36">
        <v>43556</v>
      </c>
      <c r="B246" s="37">
        <v>2884313.1766264406</v>
      </c>
      <c r="C246" s="37">
        <v>2464398.8221331928</v>
      </c>
    </row>
    <row r="247" spans="1:3" ht="16" x14ac:dyDescent="0.2">
      <c r="A247" s="36">
        <v>43586</v>
      </c>
      <c r="B247" s="34">
        <v>2894531.4595680065</v>
      </c>
      <c r="C247" s="34">
        <v>2484670.6138881249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8E025-EA0F-4AB4-9A0A-F571D11D5FCB}">
  <dimension ref="A1:E247"/>
  <sheetViews>
    <sheetView topLeftCell="D1" zoomScaleNormal="100" workbookViewId="0">
      <selection activeCell="Y30" sqref="Y30"/>
    </sheetView>
  </sheetViews>
  <sheetFormatPr baseColWidth="10" defaultColWidth="8.83203125" defaultRowHeight="15" x14ac:dyDescent="0.2"/>
  <cols>
    <col min="2" max="2" width="14.83203125" bestFit="1" customWidth="1"/>
    <col min="3" max="3" width="14.83203125" customWidth="1"/>
    <col min="4" max="4" width="14.83203125" bestFit="1" customWidth="1"/>
    <col min="5" max="5" width="14.6640625" bestFit="1" customWidth="1"/>
  </cols>
  <sheetData>
    <row r="1" spans="1:5" x14ac:dyDescent="0.2">
      <c r="A1" s="35" t="s">
        <v>7</v>
      </c>
      <c r="B1" s="35" t="s">
        <v>2</v>
      </c>
      <c r="C1" s="35" t="s">
        <v>1</v>
      </c>
      <c r="D1" s="38" t="s">
        <v>9</v>
      </c>
      <c r="E1" s="38" t="s">
        <v>10</v>
      </c>
    </row>
    <row r="2" spans="1:5" ht="16" x14ac:dyDescent="0.2">
      <c r="A2" s="36">
        <v>36161</v>
      </c>
      <c r="B2" s="37">
        <v>1000</v>
      </c>
      <c r="C2" s="37">
        <v>1000</v>
      </c>
      <c r="D2" s="34">
        <v>1000</v>
      </c>
      <c r="E2" s="39">
        <f>(D2+B2)/2</f>
        <v>1000</v>
      </c>
    </row>
    <row r="3" spans="1:5" ht="16" x14ac:dyDescent="0.2">
      <c r="A3" s="36">
        <v>36161</v>
      </c>
      <c r="B3" s="37">
        <v>1021.7</v>
      </c>
      <c r="C3" s="37">
        <v>1204.5</v>
      </c>
      <c r="D3" s="34">
        <v>1235.175</v>
      </c>
      <c r="E3" s="39">
        <f t="shared" ref="E3:E66" si="0">(D3+B3)/2</f>
        <v>1128.4375</v>
      </c>
    </row>
    <row r="4" spans="1:5" ht="16" x14ac:dyDescent="0.2">
      <c r="A4" s="36">
        <v>36192</v>
      </c>
      <c r="B4" s="37">
        <v>4116.2099500000004</v>
      </c>
      <c r="C4" s="37">
        <v>4585.4277000000002</v>
      </c>
      <c r="D4" s="34">
        <v>4676.4378832500006</v>
      </c>
      <c r="E4" s="39">
        <f t="shared" si="0"/>
        <v>4396.3239166250005</v>
      </c>
    </row>
    <row r="5" spans="1:5" ht="16" x14ac:dyDescent="0.2">
      <c r="A5" s="36">
        <v>36220</v>
      </c>
      <c r="B5" s="37">
        <v>7349.6216363599997</v>
      </c>
      <c r="C5" s="37">
        <v>9104.7888683099991</v>
      </c>
      <c r="D5" s="34">
        <v>9444.666967467223</v>
      </c>
      <c r="E5" s="39">
        <f t="shared" si="0"/>
        <v>8397.1443019136113</v>
      </c>
    </row>
    <row r="6" spans="1:5" ht="16" x14ac:dyDescent="0.2">
      <c r="A6" s="36">
        <v>36251</v>
      </c>
      <c r="B6" s="37">
        <v>10585.593009669006</v>
      </c>
      <c r="C6" s="37">
        <v>12845.601947050571</v>
      </c>
      <c r="D6" s="34">
        <v>13320.522628637567</v>
      </c>
      <c r="E6" s="39">
        <f t="shared" si="0"/>
        <v>11953.057819153288</v>
      </c>
    </row>
    <row r="7" spans="1:5" ht="16" x14ac:dyDescent="0.2">
      <c r="A7" s="36">
        <v>36281</v>
      </c>
      <c r="B7" s="37">
        <v>13851.87063265852</v>
      </c>
      <c r="C7" s="37">
        <v>15481.153102268407</v>
      </c>
      <c r="D7" s="34">
        <v>15945.150608178903</v>
      </c>
      <c r="E7" s="39">
        <f t="shared" si="0"/>
        <v>14898.51062041871</v>
      </c>
    </row>
    <row r="8" spans="1:5" ht="16" x14ac:dyDescent="0.2">
      <c r="A8" s="36">
        <v>36312</v>
      </c>
      <c r="B8" s="37">
        <v>17128.241311034119</v>
      </c>
      <c r="C8" s="37">
        <v>19375.640912418199</v>
      </c>
      <c r="D8" s="34">
        <v>19999.637691030144</v>
      </c>
      <c r="E8" s="39">
        <f t="shared" si="0"/>
        <v>18563.939501032131</v>
      </c>
    </row>
    <row r="9" spans="1:5" ht="16" x14ac:dyDescent="0.2">
      <c r="A9" s="36">
        <v>36342</v>
      </c>
      <c r="B9" s="37">
        <v>20454.318820272871</v>
      </c>
      <c r="C9" s="37">
        <v>20095.563103442786</v>
      </c>
      <c r="D9" s="34">
        <v>20655.974610314173</v>
      </c>
      <c r="E9" s="39">
        <f t="shared" si="0"/>
        <v>20555.146715293522</v>
      </c>
    </row>
    <row r="10" spans="1:5" ht="16" x14ac:dyDescent="0.2">
      <c r="A10" s="36">
        <v>36373</v>
      </c>
      <c r="B10" s="37">
        <v>23817.8607619871</v>
      </c>
      <c r="C10" s="37">
        <v>23368.090748063412</v>
      </c>
      <c r="D10" s="34">
        <v>23976.986185776139</v>
      </c>
      <c r="E10" s="39">
        <f t="shared" si="0"/>
        <v>23897.423473881619</v>
      </c>
    </row>
    <row r="11" spans="1:5" ht="16" x14ac:dyDescent="0.2">
      <c r="A11" s="36">
        <v>36404</v>
      </c>
      <c r="B11" s="37">
        <v>27212.083315188309</v>
      </c>
      <c r="C11" s="37">
        <v>27718.136994364257</v>
      </c>
      <c r="D11" s="34">
        <v>28565.391132394638</v>
      </c>
      <c r="E11" s="39">
        <f t="shared" si="0"/>
        <v>27888.737223791475</v>
      </c>
    </row>
    <row r="12" spans="1:5" ht="16" x14ac:dyDescent="0.2">
      <c r="A12" s="36">
        <v>36434</v>
      </c>
      <c r="B12" s="37">
        <v>30629.010064937909</v>
      </c>
      <c r="C12" s="37">
        <v>32361.557323562749</v>
      </c>
      <c r="D12" s="34">
        <v>33507.451821815223</v>
      </c>
      <c r="E12" s="39">
        <f t="shared" si="0"/>
        <v>32068.230943376566</v>
      </c>
    </row>
    <row r="13" spans="1:5" ht="16" x14ac:dyDescent="0.2">
      <c r="A13" s="36">
        <v>36465</v>
      </c>
      <c r="B13" s="37">
        <v>34089.727502827562</v>
      </c>
      <c r="C13" s="37">
        <v>41645.306059959854</v>
      </c>
      <c r="D13" s="34">
        <v>43967.932138862277</v>
      </c>
      <c r="E13" s="39">
        <f t="shared" si="0"/>
        <v>39028.82982084492</v>
      </c>
    </row>
    <row r="14" spans="1:5" ht="16" x14ac:dyDescent="0.2">
      <c r="A14" s="36">
        <v>36495</v>
      </c>
      <c r="B14" s="37">
        <v>37675.745197372242</v>
      </c>
      <c r="C14" s="37">
        <v>55378.037636774199</v>
      </c>
      <c r="D14" s="34">
        <v>59952.686657972139</v>
      </c>
      <c r="E14" s="39">
        <f t="shared" si="0"/>
        <v>48814.215927672194</v>
      </c>
    </row>
    <row r="15" spans="1:5" ht="16" x14ac:dyDescent="0.2">
      <c r="A15" s="36">
        <v>36526</v>
      </c>
      <c r="B15" s="37">
        <v>41261.4759282144</v>
      </c>
      <c r="C15" s="37">
        <v>55972.8624861391</v>
      </c>
      <c r="D15" s="34">
        <v>60359.035967663687</v>
      </c>
      <c r="E15" s="39">
        <f t="shared" si="0"/>
        <v>50810.255947939047</v>
      </c>
    </row>
    <row r="16" spans="1:5" ht="16" x14ac:dyDescent="0.2">
      <c r="A16" s="36">
        <v>36557</v>
      </c>
      <c r="B16" s="37">
        <v>44898.841181580683</v>
      </c>
      <c r="C16" s="37">
        <v>63549.15661506349</v>
      </c>
      <c r="D16" s="34">
        <v>69013.19633741799</v>
      </c>
      <c r="E16" s="39">
        <f t="shared" si="0"/>
        <v>56956.018759499333</v>
      </c>
    </row>
    <row r="17" spans="1:5" ht="16" x14ac:dyDescent="0.2">
      <c r="A17" s="36">
        <v>36586</v>
      </c>
      <c r="B17" s="37">
        <v>48588.584494595445</v>
      </c>
      <c r="C17" s="37">
        <v>67154.753940260576</v>
      </c>
      <c r="D17" s="34">
        <v>72766.814437089066</v>
      </c>
      <c r="E17" s="39">
        <f t="shared" si="0"/>
        <v>60677.699465842255</v>
      </c>
    </row>
    <row r="18" spans="1:5" ht="16" x14ac:dyDescent="0.2">
      <c r="A18" s="36">
        <v>36617</v>
      </c>
      <c r="B18" s="37">
        <v>52248.918376126261</v>
      </c>
      <c r="C18" s="37">
        <v>61167.929960513196</v>
      </c>
      <c r="D18" s="34">
        <v>66061.085507697964</v>
      </c>
      <c r="E18" s="39">
        <f t="shared" si="0"/>
        <v>59155.001941912109</v>
      </c>
    </row>
    <row r="19" spans="1:5" ht="16" x14ac:dyDescent="0.2">
      <c r="A19" s="36">
        <v>36647</v>
      </c>
      <c r="B19" s="37">
        <v>56072.127259930538</v>
      </c>
      <c r="C19" s="37">
        <v>61768.049379990007</v>
      </c>
      <c r="D19" s="34">
        <v>66478.200909710067</v>
      </c>
      <c r="E19" s="39">
        <f t="shared" si="0"/>
        <v>61275.164084820302</v>
      </c>
    </row>
    <row r="20" spans="1:5" ht="16" x14ac:dyDescent="0.2">
      <c r="A20" s="36">
        <v>36678</v>
      </c>
      <c r="B20" s="37">
        <v>59893.22982884357</v>
      </c>
      <c r="C20" s="37">
        <v>72436.586426580834</v>
      </c>
      <c r="D20" s="34">
        <v>78938.352745576194</v>
      </c>
      <c r="E20" s="39">
        <f t="shared" si="0"/>
        <v>69415.791287209882</v>
      </c>
    </row>
    <row r="21" spans="1:5" ht="16" x14ac:dyDescent="0.2">
      <c r="A21" s="36">
        <v>36708</v>
      </c>
      <c r="B21" s="37">
        <v>63710.841816618529</v>
      </c>
      <c r="C21" s="37">
        <v>74206.970067827569</v>
      </c>
      <c r="D21" s="34">
        <v>80602.757595823306</v>
      </c>
      <c r="E21" s="39">
        <f t="shared" si="0"/>
        <v>72156.799706220918</v>
      </c>
    </row>
    <row r="22" spans="1:5" ht="16" x14ac:dyDescent="0.2">
      <c r="A22" s="36">
        <v>36739</v>
      </c>
      <c r="B22" s="37">
        <v>67644.793602051184</v>
      </c>
      <c r="C22" s="37">
        <v>81391.587845503833</v>
      </c>
      <c r="D22" s="34">
        <v>88813.717476770966</v>
      </c>
      <c r="E22" s="39">
        <f t="shared" si="0"/>
        <v>78229.255539411068</v>
      </c>
    </row>
    <row r="23" spans="1:5" ht="16" x14ac:dyDescent="0.2">
      <c r="A23" s="36">
        <v>36770</v>
      </c>
      <c r="B23" s="37">
        <v>71506.660083996205</v>
      </c>
      <c r="C23" s="37">
        <v>77488.355959741617</v>
      </c>
      <c r="D23" s="34">
        <v>84303.355387171105</v>
      </c>
      <c r="E23" s="39">
        <f t="shared" si="0"/>
        <v>77905.007735583655</v>
      </c>
    </row>
    <row r="24" spans="1:5" ht="16" x14ac:dyDescent="0.2">
      <c r="A24" s="36">
        <v>36800</v>
      </c>
      <c r="B24" s="37">
        <v>75460.345333071353</v>
      </c>
      <c r="C24" s="37">
        <v>75127.831452822822</v>
      </c>
      <c r="D24" s="34">
        <v>81488.951918385515</v>
      </c>
      <c r="E24" s="39">
        <f t="shared" si="0"/>
        <v>78474.648625728441</v>
      </c>
    </row>
    <row r="25" spans="1:5" ht="16" x14ac:dyDescent="0.2">
      <c r="A25" s="36">
        <v>36831</v>
      </c>
      <c r="B25" s="37">
        <v>79409.71551160152</v>
      </c>
      <c r="C25" s="37">
        <v>69822.842969387755</v>
      </c>
      <c r="D25" s="34">
        <v>75507.776329461136</v>
      </c>
      <c r="E25" s="39">
        <f t="shared" si="0"/>
        <v>77458.745920531335</v>
      </c>
    </row>
    <row r="26" spans="1:5" ht="16" x14ac:dyDescent="0.2">
      <c r="A26" s="36">
        <v>36861</v>
      </c>
      <c r="B26" s="37">
        <v>83390.391126189585</v>
      </c>
      <c r="C26" s="37">
        <v>83629.752866044902</v>
      </c>
      <c r="D26" s="34">
        <v>91905.913437846975</v>
      </c>
      <c r="E26" s="39">
        <f t="shared" si="0"/>
        <v>87648.152282018273</v>
      </c>
    </row>
    <row r="27" spans="1:5" ht="16" x14ac:dyDescent="0.2">
      <c r="A27" s="36">
        <v>36892</v>
      </c>
      <c r="B27" s="37">
        <v>87478.910054379565</v>
      </c>
      <c r="C27" s="37">
        <v>100334.57976945319</v>
      </c>
      <c r="D27" s="34">
        <v>112172.14626959446</v>
      </c>
      <c r="E27" s="39">
        <f t="shared" si="0"/>
        <v>99825.528161987022</v>
      </c>
    </row>
    <row r="28" spans="1:5" ht="16" x14ac:dyDescent="0.2">
      <c r="A28" s="36">
        <v>36923</v>
      </c>
      <c r="B28" s="37">
        <v>91392.747045928802</v>
      </c>
      <c r="C28" s="37">
        <v>92918.454128692305</v>
      </c>
      <c r="D28" s="34">
        <v>103562.79392561935</v>
      </c>
      <c r="E28" s="39">
        <f t="shared" si="0"/>
        <v>97477.770485774075</v>
      </c>
    </row>
    <row r="29" spans="1:5" ht="16" x14ac:dyDescent="0.2">
      <c r="A29" s="36">
        <v>36951</v>
      </c>
      <c r="B29" s="37">
        <v>95572.656384002912</v>
      </c>
      <c r="C29" s="37">
        <v>87151.507421329821</v>
      </c>
      <c r="D29" s="34">
        <v>96822.954560817743</v>
      </c>
      <c r="E29" s="39">
        <f t="shared" si="0"/>
        <v>96197.805472410328</v>
      </c>
    </row>
    <row r="30" spans="1:5" ht="16" x14ac:dyDescent="0.2">
      <c r="A30" s="36">
        <v>36982</v>
      </c>
      <c r="B30" s="37">
        <v>99735.813729334142</v>
      </c>
      <c r="C30" s="37">
        <v>93144.537467717964</v>
      </c>
      <c r="D30" s="34">
        <v>103634.19496594978</v>
      </c>
      <c r="E30" s="39">
        <f t="shared" si="0"/>
        <v>101685.00434764195</v>
      </c>
    </row>
    <row r="31" spans="1:5" ht="16" x14ac:dyDescent="0.2">
      <c r="A31" s="36">
        <v>37012</v>
      </c>
      <c r="B31" s="37">
        <v>104102.2000519343</v>
      </c>
      <c r="C31" s="37">
        <v>94423.550247045816</v>
      </c>
      <c r="D31" s="34">
        <v>104725.44287605927</v>
      </c>
      <c r="E31" s="39">
        <f t="shared" si="0"/>
        <v>104413.82146399678</v>
      </c>
    </row>
    <row r="32" spans="1:5" ht="16" x14ac:dyDescent="0.2">
      <c r="A32" s="36">
        <v>37043</v>
      </c>
      <c r="B32" s="37">
        <v>108462.39799259386</v>
      </c>
      <c r="C32" s="37">
        <v>96819.524235514138</v>
      </c>
      <c r="D32" s="34">
        <v>107057.54513022771</v>
      </c>
      <c r="E32" s="39">
        <f t="shared" si="0"/>
        <v>107759.97156141078</v>
      </c>
    </row>
    <row r="33" spans="1:5" ht="16" x14ac:dyDescent="0.2">
      <c r="A33" s="36">
        <v>37073</v>
      </c>
      <c r="B33" s="37">
        <v>113134.33396248276</v>
      </c>
      <c r="C33" s="37">
        <v>94299.504545290198</v>
      </c>
      <c r="D33" s="34">
        <v>103971.36288452611</v>
      </c>
      <c r="E33" s="39">
        <f t="shared" si="0"/>
        <v>108552.84842350445</v>
      </c>
    </row>
    <row r="34" spans="1:5" ht="16" x14ac:dyDescent="0.2">
      <c r="A34" s="36">
        <v>37104</v>
      </c>
      <c r="B34" s="37">
        <v>117992.48330588249</v>
      </c>
      <c r="C34" s="37">
        <v>90838.817443482927</v>
      </c>
      <c r="D34" s="34">
        <v>99868.464388993583</v>
      </c>
      <c r="E34" s="39">
        <f t="shared" si="0"/>
        <v>108930.47384743803</v>
      </c>
    </row>
    <row r="35" spans="1:5" ht="16" x14ac:dyDescent="0.2">
      <c r="A35" s="36">
        <v>37135</v>
      </c>
      <c r="B35" s="37">
        <v>122589.58408552015</v>
      </c>
      <c r="C35" s="37">
        <v>77726.692488436907</v>
      </c>
      <c r="D35" s="34">
        <v>85205.949053403383</v>
      </c>
      <c r="E35" s="39">
        <f t="shared" si="0"/>
        <v>103897.76656946176</v>
      </c>
    </row>
    <row r="36" spans="1:5" ht="16" x14ac:dyDescent="0.2">
      <c r="A36" s="36">
        <v>37165</v>
      </c>
      <c r="B36" s="37">
        <v>127523.66368043717</v>
      </c>
      <c r="C36" s="37">
        <v>86256.470923894842</v>
      </c>
      <c r="D36" s="34">
        <v>95154.372690085234</v>
      </c>
      <c r="E36" s="39">
        <f t="shared" si="0"/>
        <v>111339.0181852612</v>
      </c>
    </row>
    <row r="37" spans="1:5" ht="16" x14ac:dyDescent="0.2">
      <c r="A37" s="36">
        <v>37196</v>
      </c>
      <c r="B37" s="37">
        <v>132337.94260559525</v>
      </c>
      <c r="C37" s="37">
        <v>101564.93826429993</v>
      </c>
      <c r="D37" s="34">
        <v>113720.1838831424</v>
      </c>
      <c r="E37" s="39">
        <f t="shared" si="0"/>
        <v>123029.06324436882</v>
      </c>
    </row>
    <row r="38" spans="1:5" ht="16" x14ac:dyDescent="0.2">
      <c r="A38" s="36">
        <v>37226</v>
      </c>
      <c r="B38" s="37">
        <v>137219.14000781302</v>
      </c>
      <c r="C38" s="37">
        <v>109782.7286836885</v>
      </c>
      <c r="D38" s="34">
        <v>123418.17163527652</v>
      </c>
      <c r="E38" s="39">
        <f t="shared" si="0"/>
        <v>130318.65582154477</v>
      </c>
    </row>
    <row r="39" spans="1:5" ht="16" x14ac:dyDescent="0.2">
      <c r="A39" s="36">
        <v>37257</v>
      </c>
      <c r="B39" s="37">
        <v>142364.49284993258</v>
      </c>
      <c r="C39" s="37">
        <v>105666.13850374776</v>
      </c>
      <c r="D39" s="34">
        <v>118441.18500509056</v>
      </c>
      <c r="E39" s="39">
        <f t="shared" si="0"/>
        <v>130402.83892751156</v>
      </c>
    </row>
    <row r="40" spans="1:5" ht="16" x14ac:dyDescent="0.2">
      <c r="A40" s="36">
        <v>37288</v>
      </c>
      <c r="B40" s="37">
        <v>147181.54901055672</v>
      </c>
      <c r="C40" s="37">
        <v>119869.61738348415</v>
      </c>
      <c r="D40" s="34">
        <v>135839.85910521913</v>
      </c>
      <c r="E40" s="39">
        <f t="shared" si="0"/>
        <v>141510.70405788792</v>
      </c>
    </row>
    <row r="41" spans="1:5" ht="16" x14ac:dyDescent="0.2">
      <c r="A41" s="36">
        <v>37316</v>
      </c>
      <c r="B41" s="37">
        <v>152239.03623200135</v>
      </c>
      <c r="C41" s="37">
        <v>116050.35361870077</v>
      </c>
      <c r="D41" s="34">
        <v>131134.24692487947</v>
      </c>
      <c r="E41" s="39">
        <f t="shared" si="0"/>
        <v>141686.64157844041</v>
      </c>
    </row>
    <row r="42" spans="1:5" ht="16" x14ac:dyDescent="0.2">
      <c r="A42" s="36">
        <v>37347</v>
      </c>
      <c r="B42" s="37">
        <v>157536.57396823497</v>
      </c>
      <c r="C42" s="37">
        <v>117526.5090923814</v>
      </c>
      <c r="D42" s="34">
        <v>132417.328564241</v>
      </c>
      <c r="E42" s="39">
        <f t="shared" si="0"/>
        <v>144976.951266238</v>
      </c>
    </row>
    <row r="43" spans="1:5" ht="16" x14ac:dyDescent="0.2">
      <c r="A43" s="36">
        <v>37377</v>
      </c>
      <c r="B43" s="37">
        <v>162784.08600379026</v>
      </c>
      <c r="C43" s="37">
        <v>118465.50578690167</v>
      </c>
      <c r="D43" s="34">
        <v>133101.69224579248</v>
      </c>
      <c r="E43" s="39">
        <f t="shared" si="0"/>
        <v>147942.88912479137</v>
      </c>
    </row>
    <row r="44" spans="1:5" ht="16" x14ac:dyDescent="0.2">
      <c r="A44" s="36">
        <v>37408</v>
      </c>
      <c r="B44" s="37">
        <v>167955.85753043994</v>
      </c>
      <c r="C44" s="37">
        <v>105201.27456203554</v>
      </c>
      <c r="D44" s="34">
        <v>117877.67565408087</v>
      </c>
      <c r="E44" s="39">
        <f t="shared" si="0"/>
        <v>142916.76659226039</v>
      </c>
    </row>
    <row r="45" spans="1:5" ht="16" x14ac:dyDescent="0.2">
      <c r="A45" s="36">
        <v>37438</v>
      </c>
      <c r="B45" s="37">
        <v>173588.57773640874</v>
      </c>
      <c r="C45" s="37">
        <v>94827.597026167947</v>
      </c>
      <c r="D45" s="34">
        <v>105937.19494323646</v>
      </c>
      <c r="E45" s="39">
        <f t="shared" si="0"/>
        <v>139762.88633982261</v>
      </c>
    </row>
    <row r="46" spans="1:5" ht="16" x14ac:dyDescent="0.2">
      <c r="A46" s="36">
        <v>37469</v>
      </c>
      <c r="B46" s="37">
        <v>179149.11211358666</v>
      </c>
      <c r="C46" s="37">
        <v>104039.6494373296</v>
      </c>
      <c r="D46" s="34">
        <v>116892.3336039663</v>
      </c>
      <c r="E46" s="39">
        <f t="shared" si="0"/>
        <v>148020.72285877648</v>
      </c>
    </row>
    <row r="47" spans="1:5" ht="16" x14ac:dyDescent="0.2">
      <c r="A47" s="36">
        <v>37500</v>
      </c>
      <c r="B47" s="37">
        <v>184662.76986075417</v>
      </c>
      <c r="C47" s="37">
        <v>88896.428857702238</v>
      </c>
      <c r="D47" s="34">
        <v>99570.583058094009</v>
      </c>
      <c r="E47" s="39">
        <f t="shared" si="0"/>
        <v>142116.67645942408</v>
      </c>
    </row>
    <row r="48" spans="1:5" ht="16" x14ac:dyDescent="0.2">
      <c r="A48" s="36">
        <v>37530</v>
      </c>
      <c r="B48" s="37">
        <v>190740.43928647053</v>
      </c>
      <c r="C48" s="37">
        <v>108364.26890900248</v>
      </c>
      <c r="D48" s="34">
        <v>123708.32881470602</v>
      </c>
      <c r="E48" s="39">
        <f t="shared" si="0"/>
        <v>157224.38405058827</v>
      </c>
    </row>
    <row r="49" spans="1:5" ht="16" x14ac:dyDescent="0.2">
      <c r="A49" s="36">
        <v>37561</v>
      </c>
      <c r="B49" s="37">
        <v>196704.66800755356</v>
      </c>
      <c r="C49" s="37">
        <v>115094.97191745407</v>
      </c>
      <c r="D49" s="34">
        <v>131589.76718229256</v>
      </c>
      <c r="E49" s="39">
        <f t="shared" si="0"/>
        <v>164147.21759492304</v>
      </c>
    </row>
    <row r="50" spans="1:5" ht="16" x14ac:dyDescent="0.2">
      <c r="A50" s="36">
        <v>37591</v>
      </c>
      <c r="B50" s="37">
        <v>203159.55876408424</v>
      </c>
      <c r="C50" s="37">
        <v>126633.23838708599</v>
      </c>
      <c r="D50" s="34">
        <v>145780.23337466427</v>
      </c>
      <c r="E50" s="39">
        <f t="shared" si="0"/>
        <v>174469.89606937426</v>
      </c>
    </row>
    <row r="51" spans="1:5" ht="16" x14ac:dyDescent="0.2">
      <c r="A51" s="36">
        <v>37622</v>
      </c>
      <c r="B51" s="37">
        <v>210220.90207173672</v>
      </c>
      <c r="C51" s="37">
        <v>125860.91115002178</v>
      </c>
      <c r="D51" s="34">
        <v>144450.72858346155</v>
      </c>
      <c r="E51" s="39">
        <f t="shared" si="0"/>
        <v>177335.81532759912</v>
      </c>
    </row>
    <row r="52" spans="1:5" ht="16" x14ac:dyDescent="0.2">
      <c r="A52" s="36">
        <v>37653</v>
      </c>
      <c r="B52" s="37">
        <v>217122.84457964951</v>
      </c>
      <c r="C52" s="37">
        <v>121077.71211656046</v>
      </c>
      <c r="D52" s="34">
        <v>138544.70457702046</v>
      </c>
      <c r="E52" s="39">
        <f t="shared" si="0"/>
        <v>177833.774578335</v>
      </c>
    </row>
    <row r="53" spans="1:5" ht="16" x14ac:dyDescent="0.2">
      <c r="A53" s="36">
        <v>37681</v>
      </c>
      <c r="B53" s="37">
        <v>224019.01892870932</v>
      </c>
      <c r="C53" s="37">
        <v>136063.6191070202</v>
      </c>
      <c r="D53" s="34">
        <v>157268.90580848165</v>
      </c>
      <c r="E53" s="39">
        <f t="shared" si="0"/>
        <v>190643.96236859547</v>
      </c>
    </row>
    <row r="54" spans="1:5" ht="16" x14ac:dyDescent="0.2">
      <c r="A54" s="36">
        <v>37712</v>
      </c>
      <c r="B54" s="37">
        <v>231264.27458267618</v>
      </c>
      <c r="C54" s="37">
        <v>154889.0589613991</v>
      </c>
      <c r="D54" s="34">
        <v>181243.29751163765</v>
      </c>
      <c r="E54" s="39">
        <f t="shared" si="0"/>
        <v>206253.7860471569</v>
      </c>
    </row>
    <row r="55" spans="1:5" ht="16" x14ac:dyDescent="0.2">
      <c r="A55" s="36">
        <v>37742</v>
      </c>
      <c r="B55" s="37">
        <v>238855.85436449666</v>
      </c>
      <c r="C55" s="37">
        <v>168767.6151238395</v>
      </c>
      <c r="D55" s="34">
        <v>198841.81518997226</v>
      </c>
      <c r="E55" s="39">
        <f t="shared" si="0"/>
        <v>218848.83477723447</v>
      </c>
    </row>
    <row r="56" spans="1:5" ht="16" x14ac:dyDescent="0.2">
      <c r="A56" s="36">
        <v>37773</v>
      </c>
      <c r="B56" s="37">
        <v>246330.18767023983</v>
      </c>
      <c r="C56" s="37">
        <v>166013.40001719087</v>
      </c>
      <c r="D56" s="34">
        <v>195080.1143811082</v>
      </c>
      <c r="E56" s="39">
        <f t="shared" si="0"/>
        <v>220705.15102567401</v>
      </c>
    </row>
    <row r="57" spans="1:5" ht="16" x14ac:dyDescent="0.2">
      <c r="A57" s="36">
        <v>37803</v>
      </c>
      <c r="B57" s="37">
        <v>254516.2555737808</v>
      </c>
      <c r="C57" s="37">
        <v>176821.81909798511</v>
      </c>
      <c r="D57" s="34">
        <v>208604.11085817646</v>
      </c>
      <c r="E57" s="39">
        <f t="shared" si="0"/>
        <v>231560.18321597861</v>
      </c>
    </row>
    <row r="58" spans="1:5" ht="16" x14ac:dyDescent="0.2">
      <c r="A58" s="36">
        <v>37834</v>
      </c>
      <c r="B58" s="37">
        <v>262048.54167187936</v>
      </c>
      <c r="C58" s="37">
        <v>201058.77593345716</v>
      </c>
      <c r="D58" s="34">
        <v>240343.1231743797</v>
      </c>
      <c r="E58" s="39">
        <f t="shared" si="0"/>
        <v>251195.83242312953</v>
      </c>
    </row>
    <row r="59" spans="1:5" ht="16" x14ac:dyDescent="0.2">
      <c r="A59" s="36">
        <v>37865</v>
      </c>
      <c r="B59" s="37">
        <v>269474.8523177997</v>
      </c>
      <c r="C59" s="37">
        <v>215302.41448739063</v>
      </c>
      <c r="D59" s="34">
        <v>258762.56017432429</v>
      </c>
      <c r="E59" s="39">
        <f t="shared" si="0"/>
        <v>264118.70624606201</v>
      </c>
    </row>
    <row r="60" spans="1:5" ht="16" x14ac:dyDescent="0.2">
      <c r="A60" s="36">
        <v>37895</v>
      </c>
      <c r="B60" s="37">
        <v>276916.19241057982</v>
      </c>
      <c r="C60" s="37">
        <v>245197.27195223715</v>
      </c>
      <c r="D60" s="34">
        <v>298849.07969982259</v>
      </c>
      <c r="E60" s="39">
        <f t="shared" si="0"/>
        <v>287882.63605520118</v>
      </c>
    </row>
    <row r="61" spans="1:5" ht="16" x14ac:dyDescent="0.2">
      <c r="A61" s="36">
        <v>37926</v>
      </c>
      <c r="B61" s="37">
        <v>283667.06938888162</v>
      </c>
      <c r="C61" s="37">
        <v>278576.618039191</v>
      </c>
      <c r="D61" s="34">
        <v>344337.35615836963</v>
      </c>
      <c r="E61" s="39">
        <f t="shared" si="0"/>
        <v>314002.21277362562</v>
      </c>
    </row>
    <row r="62" spans="1:5" ht="16" x14ac:dyDescent="0.2">
      <c r="A62" s="36">
        <v>37956</v>
      </c>
      <c r="B62" s="37">
        <v>290594.40823950933</v>
      </c>
      <c r="C62" s="37">
        <v>310212.9600937767</v>
      </c>
      <c r="D62" s="34">
        <v>387960.19664787169</v>
      </c>
      <c r="E62" s="39">
        <f t="shared" si="0"/>
        <v>339277.30244369048</v>
      </c>
    </row>
    <row r="63" spans="1:5" ht="16" x14ac:dyDescent="0.2">
      <c r="A63" s="36">
        <v>37987</v>
      </c>
      <c r="B63" s="37">
        <v>297293.69778332714</v>
      </c>
      <c r="C63" s="37">
        <v>307794.37588415435</v>
      </c>
      <c r="D63" s="34">
        <v>384196.58524586353</v>
      </c>
      <c r="E63" s="39">
        <f t="shared" si="0"/>
        <v>340745.14151459537</v>
      </c>
    </row>
    <row r="64" spans="1:5" ht="16" x14ac:dyDescent="0.2">
      <c r="A64" s="36">
        <v>38018</v>
      </c>
      <c r="B64" s="37">
        <v>303536.86971938703</v>
      </c>
      <c r="C64" s="37">
        <v>309426.88063026406</v>
      </c>
      <c r="D64" s="34">
        <v>385492.92027078173</v>
      </c>
      <c r="E64" s="39">
        <f t="shared" si="0"/>
        <v>344514.89499508438</v>
      </c>
    </row>
    <row r="65" spans="1:5" ht="16" x14ac:dyDescent="0.2">
      <c r="A65" s="36">
        <v>38047</v>
      </c>
      <c r="B65" s="37">
        <v>310736.42483454267</v>
      </c>
      <c r="C65" s="37">
        <v>317988.07910548279</v>
      </c>
      <c r="D65" s="34">
        <v>396445.37034872465</v>
      </c>
      <c r="E65" s="39">
        <f t="shared" si="0"/>
        <v>353590.89759163366</v>
      </c>
    </row>
    <row r="66" spans="1:5" ht="16" x14ac:dyDescent="0.2">
      <c r="A66" s="36">
        <v>38078</v>
      </c>
      <c r="B66" s="37">
        <v>317407.14100510685</v>
      </c>
      <c r="C66" s="37">
        <v>284234.94404790498</v>
      </c>
      <c r="D66" s="34">
        <v>353708.87544379564</v>
      </c>
      <c r="E66" s="39">
        <f t="shared" si="0"/>
        <v>335558.00822445122</v>
      </c>
    </row>
    <row r="67" spans="1:5" ht="16" x14ac:dyDescent="0.2">
      <c r="A67" s="36">
        <v>38108</v>
      </c>
      <c r="B67" s="37">
        <v>324316.10812536918</v>
      </c>
      <c r="C67" s="37">
        <v>286315.79222695169</v>
      </c>
      <c r="D67" s="34">
        <v>355567.40704237547</v>
      </c>
      <c r="E67" s="39">
        <f t="shared" ref="E67:E130" si="1">(D67+B67)/2</f>
        <v>339941.7575838723</v>
      </c>
    </row>
    <row r="68" spans="1:5" ht="16" x14ac:dyDescent="0.2">
      <c r="A68" s="36">
        <v>38139</v>
      </c>
      <c r="B68" s="37">
        <v>331309.36464449868</v>
      </c>
      <c r="C68" s="37">
        <v>313068.61876878445</v>
      </c>
      <c r="D68" s="34">
        <v>392421.54877828131</v>
      </c>
      <c r="E68" s="39">
        <f t="shared" si="1"/>
        <v>361865.45671139</v>
      </c>
    </row>
    <row r="69" spans="1:5" ht="16" x14ac:dyDescent="0.2">
      <c r="A69" s="36">
        <v>38169</v>
      </c>
      <c r="B69" s="37">
        <v>338588.52451194823</v>
      </c>
      <c r="C69" s="37">
        <v>333831.67514359014</v>
      </c>
      <c r="D69" s="34">
        <v>420977.64347582165</v>
      </c>
      <c r="E69" s="39">
        <f t="shared" si="1"/>
        <v>379783.08399388497</v>
      </c>
    </row>
    <row r="70" spans="1:5" ht="16" x14ac:dyDescent="0.2">
      <c r="A70" s="36">
        <v>38200</v>
      </c>
      <c r="B70" s="37">
        <v>345995.01647815231</v>
      </c>
      <c r="C70" s="37">
        <v>343871.45715409116</v>
      </c>
      <c r="D70" s="34">
        <v>434167.94613676303</v>
      </c>
      <c r="E70" s="39">
        <f t="shared" si="1"/>
        <v>390081.48130745767</v>
      </c>
    </row>
    <row r="71" spans="1:5" ht="16" x14ac:dyDescent="0.2">
      <c r="A71" s="36">
        <v>38231</v>
      </c>
      <c r="B71" s="37">
        <v>353322.55468248139</v>
      </c>
      <c r="C71" s="37">
        <v>353600.76342288055</v>
      </c>
      <c r="D71" s="34">
        <v>446921.16301507421</v>
      </c>
      <c r="E71" s="39">
        <f t="shared" si="1"/>
        <v>400121.85884877783</v>
      </c>
    </row>
    <row r="72" spans="1:5" ht="16" x14ac:dyDescent="0.2">
      <c r="A72" s="36">
        <v>38261</v>
      </c>
      <c r="B72" s="37">
        <v>360634.05759413942</v>
      </c>
      <c r="C72" s="37">
        <v>353640.97708647064</v>
      </c>
      <c r="D72" s="34">
        <v>446186.81736204913</v>
      </c>
      <c r="E72" s="39">
        <f t="shared" si="1"/>
        <v>403410.43747809425</v>
      </c>
    </row>
    <row r="73" spans="1:5" ht="16" x14ac:dyDescent="0.2">
      <c r="A73" s="36">
        <v>38292</v>
      </c>
      <c r="B73" s="37">
        <v>368179.48331406614</v>
      </c>
      <c r="C73" s="37">
        <v>388774.32912196167</v>
      </c>
      <c r="D73" s="34">
        <v>495729.30944301788</v>
      </c>
      <c r="E73" s="39">
        <f t="shared" si="1"/>
        <v>431954.39637854201</v>
      </c>
    </row>
    <row r="74" spans="1:5" ht="16" x14ac:dyDescent="0.2">
      <c r="A74" s="36">
        <v>38322</v>
      </c>
      <c r="B74" s="37">
        <v>376672.93966711429</v>
      </c>
      <c r="C74" s="37">
        <v>408424.73810964503</v>
      </c>
      <c r="D74" s="34">
        <v>523104.70444204536</v>
      </c>
      <c r="E74" s="39">
        <f t="shared" si="1"/>
        <v>449888.82205457985</v>
      </c>
    </row>
    <row r="75" spans="1:5" ht="16" x14ac:dyDescent="0.2">
      <c r="A75" s="36">
        <v>38353</v>
      </c>
      <c r="B75" s="37">
        <v>384912.42623452051</v>
      </c>
      <c r="C75" s="37">
        <v>382460.43654672604</v>
      </c>
      <c r="D75" s="34">
        <v>489066.93324932543</v>
      </c>
      <c r="E75" s="39">
        <f t="shared" si="1"/>
        <v>436989.679741923</v>
      </c>
    </row>
    <row r="76" spans="1:5" ht="16" x14ac:dyDescent="0.2">
      <c r="A76" s="36">
        <v>38384</v>
      </c>
      <c r="B76" s="37">
        <v>392644.95783458167</v>
      </c>
      <c r="C76" s="37">
        <v>445399.53442974191</v>
      </c>
      <c r="D76" s="34">
        <v>580060.80258763605</v>
      </c>
      <c r="E76" s="39">
        <f t="shared" si="1"/>
        <v>486352.88021110883</v>
      </c>
    </row>
    <row r="77" spans="1:5" ht="16" x14ac:dyDescent="0.2">
      <c r="A77" s="36">
        <v>38412</v>
      </c>
      <c r="B77" s="37">
        <v>401658.76119366736</v>
      </c>
      <c r="C77" s="37">
        <v>424051.43971020693</v>
      </c>
      <c r="D77" s="34">
        <v>551400.60100712744</v>
      </c>
      <c r="E77" s="39">
        <f t="shared" si="1"/>
        <v>476529.68110039737</v>
      </c>
    </row>
    <row r="78" spans="1:5" ht="16" x14ac:dyDescent="0.2">
      <c r="A78" s="36">
        <v>38443</v>
      </c>
      <c r="B78" s="37">
        <v>410364.44972649805</v>
      </c>
      <c r="C78" s="37">
        <v>398695.22411344916</v>
      </c>
      <c r="D78" s="34">
        <v>517588.40110025415</v>
      </c>
      <c r="E78" s="39">
        <f t="shared" si="1"/>
        <v>463976.42541337607</v>
      </c>
    </row>
    <row r="79" spans="1:5" ht="16" x14ac:dyDescent="0.2">
      <c r="A79" s="36">
        <v>38473</v>
      </c>
      <c r="B79" s="37">
        <v>419564.91647239547</v>
      </c>
      <c r="C79" s="37">
        <v>407559.97438550548</v>
      </c>
      <c r="D79" s="34">
        <v>529329.08035472746</v>
      </c>
      <c r="E79" s="39">
        <f t="shared" si="1"/>
        <v>474446.99841356149</v>
      </c>
    </row>
    <row r="80" spans="1:5" ht="16" x14ac:dyDescent="0.2">
      <c r="A80" s="36">
        <v>38504</v>
      </c>
      <c r="B80" s="37">
        <v>429241.44215265935</v>
      </c>
      <c r="C80" s="37">
        <v>408014.50254431536</v>
      </c>
      <c r="D80" s="34">
        <v>529028.64005652815</v>
      </c>
      <c r="E80" s="39">
        <f t="shared" si="1"/>
        <v>479135.04110459378</v>
      </c>
    </row>
    <row r="81" spans="1:5" ht="16" x14ac:dyDescent="0.2">
      <c r="A81" s="36">
        <v>38534</v>
      </c>
      <c r="B81" s="37">
        <v>438768.28792916448</v>
      </c>
      <c r="C81" s="37">
        <v>427290.67684507027</v>
      </c>
      <c r="D81" s="34">
        <v>556257.2243247024</v>
      </c>
      <c r="E81" s="39">
        <f t="shared" si="1"/>
        <v>497512.75612693344</v>
      </c>
    </row>
    <row r="82" spans="1:5" ht="16" x14ac:dyDescent="0.2">
      <c r="A82" s="36">
        <v>38565</v>
      </c>
      <c r="B82" s="37">
        <v>449057.46467999567</v>
      </c>
      <c r="C82" s="37">
        <v>463380.02989445615</v>
      </c>
      <c r="D82" s="34">
        <v>608715.13695785752</v>
      </c>
      <c r="E82" s="39">
        <f t="shared" si="1"/>
        <v>528886.30081892665</v>
      </c>
    </row>
    <row r="83" spans="1:5" ht="16" x14ac:dyDescent="0.2">
      <c r="A83" s="36">
        <v>38596</v>
      </c>
      <c r="B83" s="37">
        <v>458838.32665019558</v>
      </c>
      <c r="C83" s="37">
        <v>525237.18966713652</v>
      </c>
      <c r="D83" s="34">
        <v>700493.35478455143</v>
      </c>
      <c r="E83" s="39">
        <f t="shared" si="1"/>
        <v>579665.84071737353</v>
      </c>
    </row>
    <row r="84" spans="1:5" ht="16" x14ac:dyDescent="0.2">
      <c r="A84" s="36">
        <v>38626</v>
      </c>
      <c r="B84" s="37">
        <v>468304.06322329835</v>
      </c>
      <c r="C84" s="37">
        <v>504994.75332178251</v>
      </c>
      <c r="D84" s="34">
        <v>672539.64717403112</v>
      </c>
      <c r="E84" s="39">
        <f t="shared" si="1"/>
        <v>570421.85519866471</v>
      </c>
    </row>
    <row r="85" spans="1:5" ht="16" x14ac:dyDescent="0.2">
      <c r="A85" s="36">
        <v>38657</v>
      </c>
      <c r="B85" s="37">
        <v>477808.05929577991</v>
      </c>
      <c r="C85" s="37">
        <v>537001.25373645627</v>
      </c>
      <c r="D85" s="34">
        <v>719898.95810571394</v>
      </c>
      <c r="E85" s="39">
        <f t="shared" si="1"/>
        <v>598853.50870074693</v>
      </c>
    </row>
    <row r="86" spans="1:5" ht="16" x14ac:dyDescent="0.2">
      <c r="A86" s="36">
        <v>38687</v>
      </c>
      <c r="B86" s="37">
        <v>487875.93776742782</v>
      </c>
      <c r="C86" s="37">
        <v>566029.31416655343</v>
      </c>
      <c r="D86" s="34">
        <v>762969.24735351373</v>
      </c>
      <c r="E86" s="39">
        <f t="shared" si="1"/>
        <v>625422.5925604708</v>
      </c>
    </row>
    <row r="87" spans="1:5" ht="16" x14ac:dyDescent="0.2">
      <c r="A87" s="36">
        <v>38718</v>
      </c>
      <c r="B87" s="37">
        <v>497895.463677502</v>
      </c>
      <c r="C87" s="37">
        <v>652847.33214328671</v>
      </c>
      <c r="D87" s="34">
        <v>895720.60800896212</v>
      </c>
      <c r="E87" s="39">
        <f t="shared" si="1"/>
        <v>696808.03584323206</v>
      </c>
    </row>
    <row r="88" spans="1:5" ht="16" x14ac:dyDescent="0.2">
      <c r="A88" s="36">
        <v>38749</v>
      </c>
      <c r="B88" s="37">
        <v>506605.67196342559</v>
      </c>
      <c r="C88" s="37">
        <v>659716.83140293206</v>
      </c>
      <c r="D88" s="34">
        <v>904818.42733430292</v>
      </c>
      <c r="E88" s="39">
        <f t="shared" si="1"/>
        <v>705712.04964886419</v>
      </c>
    </row>
    <row r="89" spans="1:5" ht="16" x14ac:dyDescent="0.2">
      <c r="A89" s="36">
        <v>38777</v>
      </c>
      <c r="B89" s="37">
        <v>516842.07250530622</v>
      </c>
      <c r="C89" s="37">
        <v>651384.37358594197</v>
      </c>
      <c r="D89" s="34">
        <v>892294.73222688632</v>
      </c>
      <c r="E89" s="39">
        <f t="shared" si="1"/>
        <v>704568.40236609627</v>
      </c>
    </row>
    <row r="90" spans="1:5" ht="16" x14ac:dyDescent="0.2">
      <c r="A90" s="36">
        <v>38808</v>
      </c>
      <c r="B90" s="37">
        <v>525456.3668883635</v>
      </c>
      <c r="C90" s="37">
        <v>695937.78130864922</v>
      </c>
      <c r="D90" s="34">
        <v>960673.63004775462</v>
      </c>
      <c r="E90" s="39">
        <f t="shared" si="1"/>
        <v>743064.99846805912</v>
      </c>
    </row>
    <row r="91" spans="1:5" ht="16" x14ac:dyDescent="0.2">
      <c r="A91" s="36">
        <v>38838</v>
      </c>
      <c r="B91" s="37">
        <v>535220.60838453448</v>
      </c>
      <c r="C91" s="37">
        <v>632538.69208432757</v>
      </c>
      <c r="D91" s="34">
        <v>872124.63519321801</v>
      </c>
      <c r="E91" s="39">
        <f t="shared" si="1"/>
        <v>703672.62178887625</v>
      </c>
    </row>
    <row r="92" spans="1:5" ht="16" x14ac:dyDescent="0.2">
      <c r="A92" s="36">
        <v>38869</v>
      </c>
      <c r="B92" s="37">
        <v>544571.61156347196</v>
      </c>
      <c r="C92" s="37">
        <v>637318.20042216359</v>
      </c>
      <c r="D92" s="34">
        <v>877942.53651854012</v>
      </c>
      <c r="E92" s="39">
        <f t="shared" si="1"/>
        <v>711257.07404100604</v>
      </c>
    </row>
    <row r="93" spans="1:5" ht="16" x14ac:dyDescent="0.2">
      <c r="A93" s="36">
        <v>38899</v>
      </c>
      <c r="B93" s="37">
        <v>553978.19941876456</v>
      </c>
      <c r="C93" s="37">
        <v>648130.08246731397</v>
      </c>
      <c r="D93" s="34">
        <v>893302.16030589526</v>
      </c>
      <c r="E93" s="39">
        <f t="shared" si="1"/>
        <v>723640.17986232997</v>
      </c>
    </row>
    <row r="94" spans="1:5" ht="16" x14ac:dyDescent="0.2">
      <c r="A94" s="36">
        <v>38930</v>
      </c>
      <c r="B94" s="37">
        <v>563940.42691149912</v>
      </c>
      <c r="C94" s="37">
        <v>636284.31658705918</v>
      </c>
      <c r="D94" s="34">
        <v>875866.47105092078</v>
      </c>
      <c r="E94" s="39">
        <f t="shared" si="1"/>
        <v>719903.44898120989</v>
      </c>
    </row>
    <row r="95" spans="1:5" ht="16" x14ac:dyDescent="0.2">
      <c r="A95" s="36">
        <v>38961</v>
      </c>
      <c r="B95" s="37">
        <v>572893.3013940698</v>
      </c>
      <c r="C95" s="37">
        <v>643120.02248658158</v>
      </c>
      <c r="D95" s="34">
        <v>884930.64970117202</v>
      </c>
      <c r="E95" s="39">
        <f t="shared" si="1"/>
        <v>728911.97554762091</v>
      </c>
    </row>
    <row r="96" spans="1:5" ht="16" x14ac:dyDescent="0.2">
      <c r="A96" s="36">
        <v>38991</v>
      </c>
      <c r="B96" s="37">
        <v>582170.53837926511</v>
      </c>
      <c r="C96" s="37">
        <v>696000.48822254559</v>
      </c>
      <c r="D96" s="34">
        <v>966761.13278164214</v>
      </c>
      <c r="E96" s="39">
        <f t="shared" si="1"/>
        <v>774465.83558045363</v>
      </c>
    </row>
    <row r="97" spans="1:5" ht="16" x14ac:dyDescent="0.2">
      <c r="A97" s="36">
        <v>39022</v>
      </c>
      <c r="B97" s="37">
        <v>591139.27787073364</v>
      </c>
      <c r="C97" s="37">
        <v>746532.52142167871</v>
      </c>
      <c r="D97" s="34">
        <v>1045596.4533651666</v>
      </c>
      <c r="E97" s="39">
        <f t="shared" si="1"/>
        <v>818367.8656179501</v>
      </c>
    </row>
    <row r="98" spans="1:5" ht="16" x14ac:dyDescent="0.2">
      <c r="A98" s="36">
        <v>39052</v>
      </c>
      <c r="B98" s="37">
        <v>599961.84279386688</v>
      </c>
      <c r="C98" s="37">
        <v>794954.19221983245</v>
      </c>
      <c r="D98" s="34">
        <v>1121673.1402001851</v>
      </c>
      <c r="E98" s="39">
        <f t="shared" si="1"/>
        <v>860817.49149702606</v>
      </c>
    </row>
    <row r="99" spans="1:5" ht="16" x14ac:dyDescent="0.2">
      <c r="A99" s="36">
        <v>39083</v>
      </c>
      <c r="B99" s="37">
        <v>609473.83069604065</v>
      </c>
      <c r="C99" s="37">
        <v>800986.4181502678</v>
      </c>
      <c r="D99" s="34">
        <v>1129587.9618228599</v>
      </c>
      <c r="E99" s="39">
        <f t="shared" si="1"/>
        <v>869530.89625945035</v>
      </c>
    </row>
    <row r="100" spans="1:5" ht="16" x14ac:dyDescent="0.2">
      <c r="A100" s="36">
        <v>39114</v>
      </c>
      <c r="B100" s="37">
        <v>617802.3530230961</v>
      </c>
      <c r="C100" s="37">
        <v>790479.44632534322</v>
      </c>
      <c r="D100" s="34">
        <v>1113560.4840642358</v>
      </c>
      <c r="E100" s="39">
        <f t="shared" si="1"/>
        <v>865681.4185436659</v>
      </c>
    </row>
    <row r="101" spans="1:5" ht="16" x14ac:dyDescent="0.2">
      <c r="A101" s="36">
        <v>39142</v>
      </c>
      <c r="B101" s="37">
        <v>627320.77772983862</v>
      </c>
      <c r="C101" s="37">
        <v>828075.15018512821</v>
      </c>
      <c r="D101" s="34">
        <v>1172544.8267352167</v>
      </c>
      <c r="E101" s="39">
        <f t="shared" si="1"/>
        <v>899932.80223252764</v>
      </c>
    </row>
    <row r="102" spans="1:5" ht="16" x14ac:dyDescent="0.2">
      <c r="A102" s="36">
        <v>39173</v>
      </c>
      <c r="B102" s="37">
        <v>636245.79304049921</v>
      </c>
      <c r="C102" s="37">
        <v>888253.12051786506</v>
      </c>
      <c r="D102" s="34">
        <v>1268553.9334265071</v>
      </c>
      <c r="E102" s="39">
        <f t="shared" si="1"/>
        <v>952399.86323350319</v>
      </c>
    </row>
    <row r="103" spans="1:5" ht="16" x14ac:dyDescent="0.2">
      <c r="A103" s="36">
        <v>39203</v>
      </c>
      <c r="B103" s="37">
        <v>645766.10012951226</v>
      </c>
      <c r="C103" s="37">
        <v>951590.95677692455</v>
      </c>
      <c r="D103" s="34">
        <v>1370550.7649134279</v>
      </c>
      <c r="E103" s="39">
        <f t="shared" si="1"/>
        <v>1008158.4325214701</v>
      </c>
    </row>
    <row r="104" spans="1:5" ht="16" x14ac:dyDescent="0.2">
      <c r="A104" s="36">
        <v>39234</v>
      </c>
      <c r="B104" s="37">
        <v>654604.99503067776</v>
      </c>
      <c r="C104" s="37">
        <v>993347.34962206765</v>
      </c>
      <c r="D104" s="34">
        <v>1437681.8501272358</v>
      </c>
      <c r="E104" s="39">
        <f t="shared" si="1"/>
        <v>1046143.4225789567</v>
      </c>
    </row>
    <row r="105" spans="1:5" ht="16" x14ac:dyDescent="0.2">
      <c r="A105" s="36">
        <v>39264</v>
      </c>
      <c r="B105" s="37">
        <v>663983.76348247542</v>
      </c>
      <c r="C105" s="37">
        <v>992461.59495854157</v>
      </c>
      <c r="D105" s="34">
        <v>1435063.1909117396</v>
      </c>
      <c r="E105" s="39">
        <f t="shared" si="1"/>
        <v>1049523.4771971074</v>
      </c>
    </row>
    <row r="106" spans="1:5" ht="16" x14ac:dyDescent="0.2">
      <c r="A106" s="36">
        <v>39295</v>
      </c>
      <c r="B106" s="37">
        <v>673586.90274095198</v>
      </c>
      <c r="C106" s="37">
        <v>1003823.4723561932</v>
      </c>
      <c r="D106" s="34">
        <v>1451954.881335947</v>
      </c>
      <c r="E106" s="39">
        <f t="shared" si="1"/>
        <v>1062770.8920384494</v>
      </c>
    </row>
    <row r="107" spans="1:5" ht="16" x14ac:dyDescent="0.2">
      <c r="A107" s="36">
        <v>39326</v>
      </c>
      <c r="B107" s="37">
        <v>681999.59796287958</v>
      </c>
      <c r="C107" s="37">
        <v>1114251.5368565992</v>
      </c>
      <c r="D107" s="34">
        <v>1633485.1200502745</v>
      </c>
      <c r="E107" s="39">
        <f t="shared" si="1"/>
        <v>1157742.3590065772</v>
      </c>
    </row>
    <row r="108" spans="1:5" ht="16" x14ac:dyDescent="0.2">
      <c r="A108" s="36">
        <v>39356</v>
      </c>
      <c r="B108" s="37">
        <v>691301.59426413814</v>
      </c>
      <c r="C108" s="37">
        <v>1206966.8352661841</v>
      </c>
      <c r="D108" s="34">
        <v>1787606.3384613169</v>
      </c>
      <c r="E108" s="39">
        <f t="shared" si="1"/>
        <v>1239453.9663627276</v>
      </c>
    </row>
    <row r="109" spans="1:5" ht="16" x14ac:dyDescent="0.2">
      <c r="A109" s="36">
        <v>39387</v>
      </c>
      <c r="B109" s="37">
        <v>700133.72765595687</v>
      </c>
      <c r="C109" s="37">
        <v>1167134.0092977611</v>
      </c>
      <c r="D109" s="34">
        <v>1727218.8740797862</v>
      </c>
      <c r="E109" s="39">
        <f t="shared" si="1"/>
        <v>1213676.3008678716</v>
      </c>
    </row>
    <row r="110" spans="1:5" ht="16" x14ac:dyDescent="0.2">
      <c r="A110" s="36">
        <v>39417</v>
      </c>
      <c r="B110" s="37">
        <v>709040.05096826691</v>
      </c>
      <c r="C110" s="37">
        <v>1186515.8854279297</v>
      </c>
      <c r="D110" s="34">
        <v>1758075.3979524707</v>
      </c>
      <c r="E110" s="39">
        <f t="shared" si="1"/>
        <v>1233557.7244603687</v>
      </c>
    </row>
    <row r="111" spans="1:5" ht="16" x14ac:dyDescent="0.2">
      <c r="A111" s="36">
        <v>39448</v>
      </c>
      <c r="B111" s="37">
        <v>718602.21207799041</v>
      </c>
      <c r="C111" s="37">
        <v>1107677.1925104882</v>
      </c>
      <c r="D111" s="34">
        <v>1639913.4105733407</v>
      </c>
      <c r="E111" s="39">
        <f t="shared" si="1"/>
        <v>1179257.8113256656</v>
      </c>
    </row>
    <row r="112" spans="1:5" ht="16" x14ac:dyDescent="0.2">
      <c r="A112" s="36">
        <v>39479</v>
      </c>
      <c r="B112" s="37">
        <v>727337.50645958632</v>
      </c>
      <c r="C112" s="37">
        <v>1185314.699847193</v>
      </c>
      <c r="D112" s="34">
        <v>1769877.7589424485</v>
      </c>
      <c r="E112" s="39">
        <f t="shared" si="1"/>
        <v>1248607.6327010174</v>
      </c>
    </row>
    <row r="113" spans="1:5" ht="16" x14ac:dyDescent="0.2">
      <c r="A113" s="36">
        <v>39508</v>
      </c>
      <c r="B113" s="37">
        <v>736459.92577623704</v>
      </c>
      <c r="C113" s="37">
        <v>1141138.6062632594</v>
      </c>
      <c r="D113" s="34">
        <v>1702494.5119124334</v>
      </c>
      <c r="E113" s="39">
        <f t="shared" si="1"/>
        <v>1219477.2188443353</v>
      </c>
    </row>
    <row r="114" spans="1:5" ht="16" x14ac:dyDescent="0.2">
      <c r="A114" s="36">
        <v>39539</v>
      </c>
      <c r="B114" s="37">
        <v>746100.27590970765</v>
      </c>
      <c r="C114" s="37">
        <v>1273655.0964922605</v>
      </c>
      <c r="D114" s="34">
        <v>1927515.7874731938</v>
      </c>
      <c r="E114" s="39">
        <f t="shared" si="1"/>
        <v>1336808.0316914506</v>
      </c>
    </row>
    <row r="115" spans="1:5" ht="16" x14ac:dyDescent="0.2">
      <c r="A115" s="36">
        <v>39569</v>
      </c>
      <c r="B115" s="37">
        <v>755624.93931288121</v>
      </c>
      <c r="C115" s="37">
        <v>1365510.2912081217</v>
      </c>
      <c r="D115" s="34">
        <v>2085034.2711025481</v>
      </c>
      <c r="E115" s="39">
        <f t="shared" si="1"/>
        <v>1420329.6052077147</v>
      </c>
    </row>
    <row r="116" spans="1:5" ht="16" x14ac:dyDescent="0.2">
      <c r="A116" s="36">
        <v>39600</v>
      </c>
      <c r="B116" s="37">
        <v>765818.22098744591</v>
      </c>
      <c r="C116" s="37">
        <v>1225774.6678351145</v>
      </c>
      <c r="D116" s="34">
        <v>1870252.2966265522</v>
      </c>
      <c r="E116" s="39">
        <f t="shared" si="1"/>
        <v>1318035.2588069991</v>
      </c>
    </row>
    <row r="117" spans="1:5" ht="16" x14ac:dyDescent="0.2">
      <c r="A117" s="36">
        <v>39630</v>
      </c>
      <c r="B117" s="37">
        <v>776998.44685875229</v>
      </c>
      <c r="C117" s="37">
        <v>1124574.5760026968</v>
      </c>
      <c r="D117" s="34">
        <v>1714400.5018726205</v>
      </c>
      <c r="E117" s="39">
        <f t="shared" si="1"/>
        <v>1245699.4743656865</v>
      </c>
    </row>
    <row r="118" spans="1:5" ht="16" x14ac:dyDescent="0.2">
      <c r="A118" s="36">
        <v>39661</v>
      </c>
      <c r="B118" s="37">
        <v>787898.27112853772</v>
      </c>
      <c r="C118" s="37">
        <v>1055071.5307657234</v>
      </c>
      <c r="D118" s="34">
        <v>1606971.6496022111</v>
      </c>
      <c r="E118" s="39">
        <f t="shared" si="1"/>
        <v>1197434.9603653743</v>
      </c>
    </row>
    <row r="119" spans="1:5" ht="16" x14ac:dyDescent="0.2">
      <c r="A119" s="36">
        <v>39692</v>
      </c>
      <c r="B119" s="37">
        <v>799584.70684034238</v>
      </c>
      <c r="C119" s="37">
        <v>941366.24092226417</v>
      </c>
      <c r="D119" s="34">
        <v>1432391.7766510872</v>
      </c>
      <c r="E119" s="39">
        <f t="shared" si="1"/>
        <v>1115988.2417457148</v>
      </c>
    </row>
    <row r="120" spans="1:5" ht="16" x14ac:dyDescent="0.2">
      <c r="A120" s="36">
        <v>39722</v>
      </c>
      <c r="B120" s="37">
        <v>812006.24871394108</v>
      </c>
      <c r="C120" s="37">
        <v>710163.41317354271</v>
      </c>
      <c r="D120" s="34">
        <v>1079414.6160416177</v>
      </c>
      <c r="E120" s="39">
        <f t="shared" si="1"/>
        <v>945710.43237777939</v>
      </c>
    </row>
    <row r="121" spans="1:5" ht="16" x14ac:dyDescent="0.2">
      <c r="A121" s="36">
        <v>39753</v>
      </c>
      <c r="B121" s="37">
        <v>823123.71095113188</v>
      </c>
      <c r="C121" s="37">
        <v>700540.42076037102</v>
      </c>
      <c r="D121" s="34">
        <v>1063255.8773376811</v>
      </c>
      <c r="E121" s="39">
        <f t="shared" si="1"/>
        <v>943189.79414440645</v>
      </c>
    </row>
    <row r="122" spans="1:5" ht="16" x14ac:dyDescent="0.2">
      <c r="A122" s="36">
        <v>39783</v>
      </c>
      <c r="B122" s="37">
        <v>835301.94537979888</v>
      </c>
      <c r="C122" s="37">
        <v>721902.82574221666</v>
      </c>
      <c r="D122" s="34">
        <v>1098259.5474959714</v>
      </c>
      <c r="E122" s="39">
        <f t="shared" si="1"/>
        <v>966780.7464378851</v>
      </c>
    </row>
    <row r="123" spans="1:5" ht="16" x14ac:dyDescent="0.2">
      <c r="A123" s="36">
        <v>39814</v>
      </c>
      <c r="B123" s="37">
        <v>847042.91976427403</v>
      </c>
      <c r="C123" s="37">
        <v>758683.29742180393</v>
      </c>
      <c r="D123" s="34">
        <v>1160276.0466462807</v>
      </c>
      <c r="E123" s="39">
        <f t="shared" si="1"/>
        <v>1003659.4832052774</v>
      </c>
    </row>
    <row r="124" spans="1:5" ht="16" x14ac:dyDescent="0.2">
      <c r="A124" s="36">
        <v>39845</v>
      </c>
      <c r="B124" s="37">
        <v>857291.235741104</v>
      </c>
      <c r="C124" s="37">
        <v>740051.49177502468</v>
      </c>
      <c r="D124" s="34">
        <v>1130239.0069215263</v>
      </c>
      <c r="E124" s="39">
        <f t="shared" si="1"/>
        <v>993765.12133131514</v>
      </c>
    </row>
    <row r="125" spans="1:5" ht="16" x14ac:dyDescent="0.2">
      <c r="A125" s="36">
        <v>39873</v>
      </c>
      <c r="B125" s="37">
        <v>868605.95053454174</v>
      </c>
      <c r="C125" s="37">
        <v>796402.58888447157</v>
      </c>
      <c r="D125" s="34">
        <v>1226810.5517230367</v>
      </c>
      <c r="E125" s="39">
        <f t="shared" si="1"/>
        <v>1047708.2511287893</v>
      </c>
    </row>
    <row r="126" spans="1:5" ht="16" x14ac:dyDescent="0.2">
      <c r="A126" s="36">
        <v>39904</v>
      </c>
      <c r="B126" s="37">
        <v>878889.08985720843</v>
      </c>
      <c r="C126" s="37">
        <v>923709.69145600684</v>
      </c>
      <c r="D126" s="34">
        <v>1449731.4236349086</v>
      </c>
      <c r="E126" s="39">
        <f t="shared" si="1"/>
        <v>1164310.2567460586</v>
      </c>
    </row>
    <row r="127" spans="1:5" ht="16" x14ac:dyDescent="0.2">
      <c r="A127" s="36">
        <v>39934</v>
      </c>
      <c r="B127" s="37">
        <v>888647.88784187404</v>
      </c>
      <c r="C127" s="37">
        <v>1042455.7319188621</v>
      </c>
      <c r="D127" s="34">
        <v>1661394.5016687086</v>
      </c>
      <c r="E127" s="39">
        <f t="shared" si="1"/>
        <v>1275021.1947552913</v>
      </c>
    </row>
    <row r="128" spans="1:5" ht="16" x14ac:dyDescent="0.2">
      <c r="A128" s="36">
        <v>39965</v>
      </c>
      <c r="B128" s="37">
        <v>898347.73007111787</v>
      </c>
      <c r="C128" s="37">
        <v>1011373.8750583072</v>
      </c>
      <c r="D128" s="34">
        <v>1610135.2409143087</v>
      </c>
      <c r="E128" s="39">
        <f t="shared" si="1"/>
        <v>1254241.4854927133</v>
      </c>
    </row>
    <row r="129" spans="1:5" ht="16" x14ac:dyDescent="0.2">
      <c r="A129" s="36">
        <v>39995</v>
      </c>
      <c r="B129" s="37">
        <v>908414.29627487552</v>
      </c>
      <c r="C129" s="37">
        <v>1079395.2404495447</v>
      </c>
      <c r="D129" s="34">
        <v>1732047.5051983069</v>
      </c>
      <c r="E129" s="39">
        <f t="shared" si="1"/>
        <v>1320230.9007365913</v>
      </c>
    </row>
    <row r="130" spans="1:5" ht="16" x14ac:dyDescent="0.2">
      <c r="A130" s="36">
        <v>40026</v>
      </c>
      <c r="B130" s="37">
        <v>917715.81471932004</v>
      </c>
      <c r="C130" s="37">
        <v>1116490.6905237054</v>
      </c>
      <c r="D130" s="34">
        <v>1797899.6010741154</v>
      </c>
      <c r="E130" s="39">
        <f t="shared" si="1"/>
        <v>1357807.7078967178</v>
      </c>
    </row>
    <row r="131" spans="1:5" ht="16" x14ac:dyDescent="0.2">
      <c r="A131" s="36">
        <v>40057</v>
      </c>
      <c r="B131" s="37">
        <v>927082.56457810418</v>
      </c>
      <c r="C131" s="37">
        <v>1219125.3619803153</v>
      </c>
      <c r="D131" s="34">
        <v>1985221.675244051</v>
      </c>
      <c r="E131" s="39">
        <f t="shared" ref="E131:E194" si="2">(D131+B131)/2</f>
        <v>1456152.1199110777</v>
      </c>
    </row>
    <row r="132" spans="1:5" ht="16" x14ac:dyDescent="0.2">
      <c r="A132" s="36">
        <v>40087</v>
      </c>
      <c r="B132" s="37">
        <v>936511.29526446806</v>
      </c>
      <c r="C132" s="37">
        <v>1222614.2121251074</v>
      </c>
      <c r="D132" s="34">
        <v>1989136.2572146631</v>
      </c>
      <c r="E132" s="39">
        <f t="shared" si="2"/>
        <v>1462823.7762395656</v>
      </c>
    </row>
    <row r="133" spans="1:5" ht="16" x14ac:dyDescent="0.2">
      <c r="A133" s="36">
        <v>40118</v>
      </c>
      <c r="B133" s="37">
        <v>945702.67470026098</v>
      </c>
      <c r="C133" s="37">
        <v>1335061.5612678793</v>
      </c>
      <c r="D133" s="34">
        <v>2196718.6901493231</v>
      </c>
      <c r="E133" s="39">
        <f t="shared" si="2"/>
        <v>1571210.6824247921</v>
      </c>
    </row>
    <row r="134" spans="1:5" ht="16" x14ac:dyDescent="0.2">
      <c r="A134" s="36">
        <v>40148</v>
      </c>
      <c r="B134" s="37">
        <v>955569.38465974154</v>
      </c>
      <c r="C134" s="37">
        <v>1368836.9771770404</v>
      </c>
      <c r="D134" s="34">
        <v>2257901.2495037727</v>
      </c>
      <c r="E134" s="39">
        <f t="shared" si="2"/>
        <v>1606735.3170817571</v>
      </c>
    </row>
    <row r="135" spans="1:5" ht="16" x14ac:dyDescent="0.2">
      <c r="A135" s="36">
        <v>40179</v>
      </c>
      <c r="B135" s="37">
        <v>964878.68834957201</v>
      </c>
      <c r="C135" s="37">
        <v>1308046.5577383081</v>
      </c>
      <c r="D135" s="34">
        <v>2155769.3414018471</v>
      </c>
      <c r="E135" s="39">
        <f t="shared" si="2"/>
        <v>1560324.0148757095</v>
      </c>
    </row>
    <row r="136" spans="1:5" ht="16" x14ac:dyDescent="0.2">
      <c r="A136" s="36">
        <v>40210</v>
      </c>
      <c r="B136" s="37">
        <v>973613.36957804323</v>
      </c>
      <c r="C136" s="37">
        <v>1333072.1399083117</v>
      </c>
      <c r="D136" s="34">
        <v>2200476.7650777306</v>
      </c>
      <c r="E136" s="39">
        <f t="shared" si="2"/>
        <v>1587045.0673278868</v>
      </c>
    </row>
    <row r="137" spans="1:5" ht="16" x14ac:dyDescent="0.2">
      <c r="A137" s="36">
        <v>40238</v>
      </c>
      <c r="B137" s="37">
        <v>984005.35617237934</v>
      </c>
      <c r="C137" s="37">
        <v>1413831.5384509754</v>
      </c>
      <c r="D137" s="34">
        <v>2350955.4649643828</v>
      </c>
      <c r="E137" s="39">
        <f t="shared" si="2"/>
        <v>1667480.4105683812</v>
      </c>
    </row>
    <row r="138" spans="1:5" ht="16" x14ac:dyDescent="0.2">
      <c r="A138" s="36">
        <v>40269</v>
      </c>
      <c r="B138" s="37">
        <v>993558.08473200782</v>
      </c>
      <c r="C138" s="37">
        <v>1359591.5442975559</v>
      </c>
      <c r="D138" s="34">
        <v>2258855.664179822</v>
      </c>
      <c r="E138" s="39">
        <f t="shared" si="2"/>
        <v>1626206.8744559148</v>
      </c>
    </row>
    <row r="139" spans="1:5" ht="16" x14ac:dyDescent="0.2">
      <c r="A139" s="36">
        <v>40299</v>
      </c>
      <c r="B139" s="37">
        <v>1004032.2703674979</v>
      </c>
      <c r="C139" s="37">
        <v>1272115.4657561982</v>
      </c>
      <c r="D139" s="34">
        <v>2111668.4480782817</v>
      </c>
      <c r="E139" s="39">
        <f t="shared" si="2"/>
        <v>1557850.3592228899</v>
      </c>
    </row>
    <row r="140" spans="1:5" ht="16" x14ac:dyDescent="0.2">
      <c r="A140" s="36">
        <v>40330</v>
      </c>
      <c r="B140" s="37">
        <v>1014995.8815615642</v>
      </c>
      <c r="C140" s="37">
        <v>1232399.0976533655</v>
      </c>
      <c r="D140" s="34">
        <v>2043827.0550676594</v>
      </c>
      <c r="E140" s="39">
        <f t="shared" si="2"/>
        <v>1529411.4683146118</v>
      </c>
    </row>
    <row r="141" spans="1:5" ht="16" x14ac:dyDescent="0.2">
      <c r="A141" s="36">
        <v>40360</v>
      </c>
      <c r="B141" s="37">
        <v>1026742.502175941</v>
      </c>
      <c r="C141" s="37">
        <v>1368822.2001999291</v>
      </c>
      <c r="D141" s="34">
        <v>2301042.9753070627</v>
      </c>
      <c r="E141" s="39">
        <f t="shared" si="2"/>
        <v>1663892.7387415019</v>
      </c>
    </row>
    <row r="142" spans="1:5" ht="16" x14ac:dyDescent="0.2">
      <c r="A142" s="36">
        <v>40391</v>
      </c>
      <c r="B142" s="37">
        <v>1038869.1099727264</v>
      </c>
      <c r="C142" s="37">
        <v>1323671.2409729115</v>
      </c>
      <c r="D142" s="34">
        <v>2223171.0668737846</v>
      </c>
      <c r="E142" s="39">
        <f t="shared" si="2"/>
        <v>1631020.0884232556</v>
      </c>
    </row>
    <row r="143" spans="1:5" ht="16" x14ac:dyDescent="0.2">
      <c r="A143" s="36">
        <v>40422</v>
      </c>
      <c r="B143" s="37">
        <v>1050667.6946064462</v>
      </c>
      <c r="C143" s="37">
        <v>1413966.2086289292</v>
      </c>
      <c r="D143" s="34">
        <v>2394625.4315041238</v>
      </c>
      <c r="E143" s="39">
        <f t="shared" si="2"/>
        <v>1722646.563055285</v>
      </c>
    </row>
    <row r="144" spans="1:5" ht="16" x14ac:dyDescent="0.2">
      <c r="A144" s="36">
        <v>40452</v>
      </c>
      <c r="B144" s="37">
        <v>1062156.0415541958</v>
      </c>
      <c r="C144" s="37">
        <v>1442329.9037633871</v>
      </c>
      <c r="D144" s="34">
        <v>2446980.5510116364</v>
      </c>
      <c r="E144" s="39">
        <f t="shared" si="2"/>
        <v>1754568.2962829161</v>
      </c>
    </row>
    <row r="145" spans="1:5" ht="16" x14ac:dyDescent="0.2">
      <c r="A145" s="36">
        <v>40483</v>
      </c>
      <c r="B145" s="37">
        <v>1073736.9386249564</v>
      </c>
      <c r="C145" s="37">
        <v>1384626.0478053249</v>
      </c>
      <c r="D145" s="34">
        <v>2347081.3678691476</v>
      </c>
      <c r="E145" s="39">
        <f t="shared" si="2"/>
        <v>1710409.1532470519</v>
      </c>
    </row>
    <row r="146" spans="1:5" ht="16" x14ac:dyDescent="0.2">
      <c r="A146" s="36">
        <v>40513</v>
      </c>
      <c r="B146" s="37">
        <v>1086719.3667829484</v>
      </c>
      <c r="C146" s="37">
        <v>1420374.0225335306</v>
      </c>
      <c r="D146" s="34">
        <v>2413862.5761931161</v>
      </c>
      <c r="E146" s="39">
        <f t="shared" si="2"/>
        <v>1750290.9714880323</v>
      </c>
    </row>
    <row r="147" spans="1:5" ht="16" x14ac:dyDescent="0.2">
      <c r="A147" s="36">
        <v>40544</v>
      </c>
      <c r="B147" s="37">
        <v>1099097.4916534822</v>
      </c>
      <c r="C147" s="37">
        <v>1367293.0860457094</v>
      </c>
      <c r="D147" s="34">
        <v>2321638.1906911074</v>
      </c>
      <c r="E147" s="39">
        <f t="shared" si="2"/>
        <v>1710367.8411722947</v>
      </c>
    </row>
    <row r="148" spans="1:5" ht="16" x14ac:dyDescent="0.2">
      <c r="A148" s="36">
        <v>40575</v>
      </c>
      <c r="B148" s="37">
        <v>1111381.5609231712</v>
      </c>
      <c r="C148" s="37">
        <v>1386873.6323868625</v>
      </c>
      <c r="D148" s="34">
        <v>2356985.5311145741</v>
      </c>
      <c r="E148" s="39">
        <f t="shared" si="2"/>
        <v>1734183.5460188726</v>
      </c>
    </row>
    <row r="149" spans="1:5" ht="16" x14ac:dyDescent="0.2">
      <c r="A149" s="36">
        <v>40603</v>
      </c>
      <c r="B149" s="37">
        <v>1124620.4987049333</v>
      </c>
      <c r="C149" s="37">
        <v>1414752.3704065874</v>
      </c>
      <c r="D149" s="34">
        <v>2408565.833272568</v>
      </c>
      <c r="E149" s="39">
        <f t="shared" si="2"/>
        <v>1766593.1659887508</v>
      </c>
    </row>
    <row r="150" spans="1:5" ht="16" x14ac:dyDescent="0.2">
      <c r="A150" s="36">
        <v>40634</v>
      </c>
      <c r="B150" s="37">
        <v>1137078.9794480703</v>
      </c>
      <c r="C150" s="37">
        <v>1366996.8355460314</v>
      </c>
      <c r="D150" s="34">
        <v>2325231.7764414097</v>
      </c>
      <c r="E150" s="39">
        <f t="shared" si="2"/>
        <v>1731155.37794474</v>
      </c>
    </row>
    <row r="151" spans="1:5" ht="16" x14ac:dyDescent="0.2">
      <c r="A151" s="36">
        <v>40664</v>
      </c>
      <c r="B151" s="37">
        <v>1151311.0375535926</v>
      </c>
      <c r="C151" s="37">
        <v>1338623.9080120272</v>
      </c>
      <c r="D151" s="34">
        <v>2274915.2687609014</v>
      </c>
      <c r="E151" s="39">
        <f t="shared" si="2"/>
        <v>1713113.153157247</v>
      </c>
    </row>
    <row r="152" spans="1:5" ht="16" x14ac:dyDescent="0.2">
      <c r="A152" s="36">
        <v>40695</v>
      </c>
      <c r="B152" s="37">
        <v>1165307.0044973281</v>
      </c>
      <c r="C152" s="37">
        <v>1295606.2079672145</v>
      </c>
      <c r="D152" s="34">
        <v>2199782.7750424026</v>
      </c>
      <c r="E152" s="39">
        <f t="shared" si="2"/>
        <v>1682544.8897698652</v>
      </c>
    </row>
    <row r="153" spans="1:5" ht="16" x14ac:dyDescent="0.2">
      <c r="A153" s="36">
        <v>40725</v>
      </c>
      <c r="B153" s="37">
        <v>1179598.6916957947</v>
      </c>
      <c r="C153" s="37">
        <v>1224066.2116298964</v>
      </c>
      <c r="D153" s="34">
        <v>2076343.0437549686</v>
      </c>
      <c r="E153" s="39">
        <f t="shared" si="2"/>
        <v>1627970.8677253816</v>
      </c>
    </row>
    <row r="154" spans="1:5" ht="16" x14ac:dyDescent="0.2">
      <c r="A154" s="36">
        <v>40756</v>
      </c>
      <c r="B154" s="37">
        <v>1195279.6974668487</v>
      </c>
      <c r="C154" s="37">
        <v>1178474.3896493525</v>
      </c>
      <c r="D154" s="34">
        <v>1997001.0592222719</v>
      </c>
      <c r="E154" s="39">
        <f t="shared" si="2"/>
        <v>1596140.3783445603</v>
      </c>
    </row>
    <row r="155" spans="1:5" ht="16" x14ac:dyDescent="0.2">
      <c r="A155" s="36">
        <v>40787</v>
      </c>
      <c r="B155" s="37">
        <v>1209539.9317839448</v>
      </c>
      <c r="C155" s="37">
        <v>1094281.5796932303</v>
      </c>
      <c r="D155" s="34">
        <v>1852400.9810516683</v>
      </c>
      <c r="E155" s="39">
        <f t="shared" si="2"/>
        <v>1530970.4564178064</v>
      </c>
    </row>
    <row r="156" spans="1:5" ht="16" x14ac:dyDescent="0.2">
      <c r="A156" s="36">
        <v>40817</v>
      </c>
      <c r="B156" s="37">
        <v>1223218.7709631661</v>
      </c>
      <c r="C156" s="37">
        <v>1223359.2331999824</v>
      </c>
      <c r="D156" s="34">
        <v>2100564.3896829304</v>
      </c>
      <c r="E156" s="39">
        <f t="shared" si="2"/>
        <v>1661891.5803230484</v>
      </c>
    </row>
    <row r="157" spans="1:5" ht="16" x14ac:dyDescent="0.2">
      <c r="A157" s="36">
        <v>40848</v>
      </c>
      <c r="B157" s="37">
        <v>1236747.0853306558</v>
      </c>
      <c r="C157" s="37">
        <v>1195577.6164466629</v>
      </c>
      <c r="D157" s="34">
        <v>2050764.9235018888</v>
      </c>
      <c r="E157" s="39">
        <f t="shared" si="2"/>
        <v>1643756.0044162723</v>
      </c>
    </row>
    <row r="158" spans="1:5" ht="16" x14ac:dyDescent="0.2">
      <c r="A158" s="36">
        <v>40878</v>
      </c>
      <c r="B158" s="37">
        <v>1250961.837464557</v>
      </c>
      <c r="C158" s="37">
        <v>1196060.6034521249</v>
      </c>
      <c r="D158" s="34">
        <v>2049452.0171625349</v>
      </c>
      <c r="E158" s="39">
        <f t="shared" si="2"/>
        <v>1650206.927313546</v>
      </c>
    </row>
    <row r="159" spans="1:5" ht="16" x14ac:dyDescent="0.2">
      <c r="A159" s="36">
        <v>40909</v>
      </c>
      <c r="B159" s="37">
        <v>1265063.1616116308</v>
      </c>
      <c r="C159" s="37">
        <v>1332516.0486163462</v>
      </c>
      <c r="D159" s="34">
        <v>2315155.6130992537</v>
      </c>
      <c r="E159" s="39">
        <f t="shared" si="2"/>
        <v>1790109.3873554422</v>
      </c>
    </row>
    <row r="160" spans="1:5" ht="16" x14ac:dyDescent="0.2">
      <c r="A160" s="36">
        <v>40940</v>
      </c>
      <c r="B160" s="37">
        <v>1277465.8499549809</v>
      </c>
      <c r="C160" s="37">
        <v>1393477.4451262958</v>
      </c>
      <c r="D160" s="34">
        <v>2433854.7597490372</v>
      </c>
      <c r="E160" s="39">
        <f t="shared" si="2"/>
        <v>1855660.3048520091</v>
      </c>
    </row>
    <row r="161" spans="1:5" ht="16" x14ac:dyDescent="0.2">
      <c r="A161" s="36">
        <v>40969</v>
      </c>
      <c r="B161" s="37">
        <v>1290815.8554201671</v>
      </c>
      <c r="C161" s="37">
        <v>1368827.1917127951</v>
      </c>
      <c r="D161" s="34">
        <v>2388605.0355060063</v>
      </c>
      <c r="E161" s="39">
        <f t="shared" si="2"/>
        <v>1839710.4454630867</v>
      </c>
    </row>
    <row r="162" spans="1:5" ht="16" x14ac:dyDescent="0.2">
      <c r="A162" s="36">
        <v>41000</v>
      </c>
      <c r="B162" s="37">
        <v>1302871.2725922528</v>
      </c>
      <c r="C162" s="37">
        <v>1314621.9978183715</v>
      </c>
      <c r="D162" s="34">
        <v>2291875.1055254061</v>
      </c>
      <c r="E162" s="39">
        <f t="shared" si="2"/>
        <v>1797373.1890588296</v>
      </c>
    </row>
    <row r="163" spans="1:5" ht="16" x14ac:dyDescent="0.2">
      <c r="A163" s="36">
        <v>41030</v>
      </c>
      <c r="B163" s="37">
        <v>1315435.4737927187</v>
      </c>
      <c r="C163" s="37">
        <v>1161352.0288771125</v>
      </c>
      <c r="D163" s="34">
        <v>2022702.9180100928</v>
      </c>
      <c r="E163" s="39">
        <f t="shared" si="2"/>
        <v>1669069.1959014058</v>
      </c>
    </row>
    <row r="164" spans="1:5" ht="16" x14ac:dyDescent="0.2">
      <c r="A164" s="36">
        <v>41061</v>
      </c>
      <c r="B164" s="37">
        <v>1326853.6842928852</v>
      </c>
      <c r="C164" s="37">
        <v>1161441.1488049198</v>
      </c>
      <c r="D164" s="34">
        <v>2020638.6607150678</v>
      </c>
      <c r="E164" s="39">
        <f t="shared" si="2"/>
        <v>1673746.1725039766</v>
      </c>
    </row>
    <row r="165" spans="1:5" ht="16" x14ac:dyDescent="0.2">
      <c r="A165" s="36">
        <v>41091</v>
      </c>
      <c r="B165" s="37">
        <v>1338835.5160765992</v>
      </c>
      <c r="C165" s="37">
        <v>1201819.7096815577</v>
      </c>
      <c r="D165" s="34">
        <v>2098341.2818753645</v>
      </c>
      <c r="E165" s="39">
        <f t="shared" si="2"/>
        <v>1718588.3989759819</v>
      </c>
    </row>
    <row r="166" spans="1:5" ht="16" x14ac:dyDescent="0.2">
      <c r="A166" s="36">
        <v>41122</v>
      </c>
      <c r="B166" s="37">
        <v>1351047.216894465</v>
      </c>
      <c r="C166" s="37">
        <v>1225542.6086880807</v>
      </c>
      <c r="D166" s="34">
        <v>2142905.8124308591</v>
      </c>
      <c r="E166" s="39">
        <f t="shared" si="2"/>
        <v>1746976.5146626621</v>
      </c>
    </row>
    <row r="167" spans="1:5" ht="16" x14ac:dyDescent="0.2">
      <c r="A167" s="36">
        <v>41153</v>
      </c>
      <c r="B167" s="37">
        <v>1361319.8044964052</v>
      </c>
      <c r="C167" s="37">
        <v>1274121.5394704083</v>
      </c>
      <c r="D167" s="34">
        <v>2237460.8839182216</v>
      </c>
      <c r="E167" s="39">
        <f t="shared" si="2"/>
        <v>1799390.3442073134</v>
      </c>
    </row>
    <row r="168" spans="1:5" ht="16" x14ac:dyDescent="0.2">
      <c r="A168" s="36">
        <v>41183</v>
      </c>
      <c r="B168" s="37">
        <v>1372603.9543493073</v>
      </c>
      <c r="C168" s="37">
        <v>1231656.0126652617</v>
      </c>
      <c r="D168" s="34">
        <v>2160700.4764507329</v>
      </c>
      <c r="E168" s="39">
        <f t="shared" si="2"/>
        <v>1766652.2154000201</v>
      </c>
    </row>
    <row r="169" spans="1:5" ht="16" x14ac:dyDescent="0.2">
      <c r="A169" s="36">
        <v>41214</v>
      </c>
      <c r="B169" s="37">
        <v>1383092.742276785</v>
      </c>
      <c r="C169" s="37">
        <v>1243422.0703551853</v>
      </c>
      <c r="D169" s="34">
        <v>2181367.0908409529</v>
      </c>
      <c r="E169" s="39">
        <f t="shared" si="2"/>
        <v>1782229.916558869</v>
      </c>
    </row>
    <row r="170" spans="1:5" ht="16" x14ac:dyDescent="0.2">
      <c r="A170" s="36">
        <v>41244</v>
      </c>
      <c r="B170" s="37">
        <v>1393497.2497060276</v>
      </c>
      <c r="C170" s="37">
        <v>1321830.605611674</v>
      </c>
      <c r="D170" s="34">
        <v>2336344.4311862122</v>
      </c>
      <c r="E170" s="39">
        <f t="shared" si="2"/>
        <v>1864920.8404461199</v>
      </c>
    </row>
    <row r="171" spans="1:5" ht="16" x14ac:dyDescent="0.2">
      <c r="A171" s="36">
        <v>41275</v>
      </c>
      <c r="B171" s="37">
        <v>1404689.1025728029</v>
      </c>
      <c r="C171" s="37">
        <v>1298996.4088022464</v>
      </c>
      <c r="D171" s="34">
        <v>2293727.214778081</v>
      </c>
      <c r="E171" s="39">
        <f t="shared" si="2"/>
        <v>1849208.158675442</v>
      </c>
    </row>
    <row r="172" spans="1:5" ht="16" x14ac:dyDescent="0.2">
      <c r="A172" s="36">
        <v>41306</v>
      </c>
      <c r="B172" s="37">
        <v>1414467.125601691</v>
      </c>
      <c r="C172" s="37">
        <v>1251088.3492180787</v>
      </c>
      <c r="D172" s="34">
        <v>2206925.1806802582</v>
      </c>
      <c r="E172" s="39">
        <f t="shared" si="2"/>
        <v>1810696.1531409747</v>
      </c>
    </row>
    <row r="173" spans="1:5" ht="16" x14ac:dyDescent="0.2">
      <c r="A173" s="36">
        <v>41334</v>
      </c>
      <c r="B173" s="37">
        <v>1425088.8463360511</v>
      </c>
      <c r="C173" s="37">
        <v>1230636.8970877004</v>
      </c>
      <c r="D173" s="34">
        <v>2168599.5798015371</v>
      </c>
      <c r="E173" s="39">
        <f t="shared" si="2"/>
        <v>1796844.213068794</v>
      </c>
    </row>
    <row r="174" spans="1:5" ht="16" x14ac:dyDescent="0.2">
      <c r="A174" s="36">
        <v>41365</v>
      </c>
      <c r="B174" s="37">
        <v>1436668.8041248382</v>
      </c>
      <c r="C174" s="37">
        <v>1224014.5292904163</v>
      </c>
      <c r="D174" s="34">
        <v>2154661.1030790852</v>
      </c>
      <c r="E174" s="39">
        <f t="shared" si="2"/>
        <v>1795664.9536019617</v>
      </c>
    </row>
    <row r="175" spans="1:5" ht="16" x14ac:dyDescent="0.2">
      <c r="A175" s="36">
        <v>41395</v>
      </c>
      <c r="B175" s="37">
        <v>1448087.9872913603</v>
      </c>
      <c r="C175" s="37">
        <v>1174252.9045309282</v>
      </c>
      <c r="D175" s="34">
        <v>2064881.6756466846</v>
      </c>
      <c r="E175" s="39">
        <f t="shared" si="2"/>
        <v>1756484.8314690224</v>
      </c>
    </row>
    <row r="176" spans="1:5" ht="16" x14ac:dyDescent="0.2">
      <c r="A176" s="36">
        <v>41426</v>
      </c>
      <c r="B176" s="37">
        <v>1459676.9770881378</v>
      </c>
      <c r="C176" s="37">
        <v>1044105.6010284803</v>
      </c>
      <c r="D176" s="34">
        <v>1834004.2581310447</v>
      </c>
      <c r="E176" s="39">
        <f t="shared" si="2"/>
        <v>1646840.6176095912</v>
      </c>
    </row>
    <row r="177" spans="1:5" ht="16" x14ac:dyDescent="0.2">
      <c r="A177" s="36">
        <v>41456</v>
      </c>
      <c r="B177" s="37">
        <v>1473042.9688247615</v>
      </c>
      <c r="C177" s="37">
        <v>1064278.1328853474</v>
      </c>
      <c r="D177" s="34">
        <v>1871650.1584393964</v>
      </c>
      <c r="E177" s="39">
        <f t="shared" si="2"/>
        <v>1672346.5636320789</v>
      </c>
    </row>
    <row r="178" spans="1:5" ht="16" x14ac:dyDescent="0.2">
      <c r="A178" s="36">
        <v>41487</v>
      </c>
      <c r="B178" s="37">
        <v>1486311.7997588755</v>
      </c>
      <c r="C178" s="37">
        <v>1106553.9681755281</v>
      </c>
      <c r="D178" s="34">
        <v>1953985.3531445514</v>
      </c>
      <c r="E178" s="39">
        <f t="shared" si="2"/>
        <v>1720148.5764517135</v>
      </c>
    </row>
    <row r="179" spans="1:5" ht="16" x14ac:dyDescent="0.2">
      <c r="A179" s="36">
        <v>41518</v>
      </c>
      <c r="B179" s="37">
        <v>1499723.5785509897</v>
      </c>
      <c r="C179" s="37">
        <v>1161148.2276956902</v>
      </c>
      <c r="D179" s="34">
        <v>2061635.1449039562</v>
      </c>
      <c r="E179" s="39">
        <f t="shared" si="2"/>
        <v>1780679.3617274729</v>
      </c>
    </row>
    <row r="180" spans="1:5" ht="16" x14ac:dyDescent="0.2">
      <c r="A180" s="36">
        <v>41548</v>
      </c>
      <c r="B180" s="37">
        <v>1514794.9570574898</v>
      </c>
      <c r="C180" s="37">
        <v>1206756.0528293524</v>
      </c>
      <c r="D180" s="34">
        <v>2151535.6381529635</v>
      </c>
      <c r="E180" s="39">
        <f t="shared" si="2"/>
        <v>1833165.2976052267</v>
      </c>
    </row>
    <row r="181" spans="1:5" ht="16" x14ac:dyDescent="0.2">
      <c r="A181" s="36">
        <v>41579</v>
      </c>
      <c r="B181" s="37">
        <v>1528578.8902273832</v>
      </c>
      <c r="C181" s="37">
        <v>1170197.0299018326</v>
      </c>
      <c r="D181" s="34">
        <v>2084082.3227853617</v>
      </c>
      <c r="E181" s="39">
        <f t="shared" si="2"/>
        <v>1806330.6065063723</v>
      </c>
    </row>
    <row r="182" spans="1:5" ht="16" x14ac:dyDescent="0.2">
      <c r="A182" s="36">
        <v>41609</v>
      </c>
      <c r="B182" s="37">
        <v>1543529.8003078275</v>
      </c>
      <c r="C182" s="37">
        <v>1151375.5651456586</v>
      </c>
      <c r="D182" s="34">
        <v>2048262.5915815542</v>
      </c>
      <c r="E182" s="39">
        <f t="shared" si="2"/>
        <v>1795896.1959446908</v>
      </c>
    </row>
    <row r="183" spans="1:5" ht="16" x14ac:dyDescent="0.2">
      <c r="A183" s="36">
        <v>41640</v>
      </c>
      <c r="B183" s="37">
        <v>1559516.0110410124</v>
      </c>
      <c r="C183" s="37">
        <v>1067681.9602032197</v>
      </c>
      <c r="D183" s="34">
        <v>1897212.7709537796</v>
      </c>
      <c r="E183" s="39">
        <f t="shared" si="2"/>
        <v>1728364.3909973959</v>
      </c>
    </row>
    <row r="184" spans="1:5" ht="16" x14ac:dyDescent="0.2">
      <c r="A184" s="36">
        <v>41671</v>
      </c>
      <c r="B184" s="37">
        <v>1574744.2613434196</v>
      </c>
      <c r="C184" s="37">
        <v>1058476.185856903</v>
      </c>
      <c r="D184" s="34">
        <v>1878550.3453649066</v>
      </c>
      <c r="E184" s="39">
        <f t="shared" si="2"/>
        <v>1726647.3033541632</v>
      </c>
    </row>
    <row r="185" spans="1:5" ht="16" x14ac:dyDescent="0.2">
      <c r="A185" s="36">
        <v>41699</v>
      </c>
      <c r="B185" s="37">
        <v>1589733.539985368</v>
      </c>
      <c r="C185" s="37">
        <v>1136310.2569598146</v>
      </c>
      <c r="D185" s="34">
        <v>2034097.0396153664</v>
      </c>
      <c r="E185" s="39">
        <f t="shared" si="2"/>
        <v>1811915.2898003673</v>
      </c>
    </row>
    <row r="186" spans="1:5" ht="16" x14ac:dyDescent="0.2">
      <c r="A186" s="36">
        <v>41730</v>
      </c>
      <c r="B186" s="37">
        <v>1605720.6892704088</v>
      </c>
      <c r="C186" s="37">
        <v>1166653.7031268501</v>
      </c>
      <c r="D186" s="34">
        <v>2093320.9179087507</v>
      </c>
      <c r="E186" s="39">
        <f t="shared" si="2"/>
        <v>1849520.8035895796</v>
      </c>
    </row>
    <row r="187" spans="1:5" ht="16" x14ac:dyDescent="0.2">
      <c r="A187" s="36">
        <v>41760</v>
      </c>
      <c r="B187" s="37">
        <v>1622526.7302257277</v>
      </c>
      <c r="C187" s="37">
        <v>1160881.3003533988</v>
      </c>
      <c r="D187" s="34">
        <v>2080598.5110244353</v>
      </c>
      <c r="E187" s="39">
        <f t="shared" si="2"/>
        <v>1851562.6206250815</v>
      </c>
    </row>
    <row r="188" spans="1:5" ht="16" x14ac:dyDescent="0.2">
      <c r="A188" s="36">
        <v>41791</v>
      </c>
      <c r="B188" s="37">
        <v>1638813.7857185926</v>
      </c>
      <c r="C188" s="37">
        <v>1207643.2372466866</v>
      </c>
      <c r="D188" s="34">
        <v>2173693.3106411318</v>
      </c>
      <c r="E188" s="39">
        <f t="shared" si="2"/>
        <v>1906253.5481798621</v>
      </c>
    </row>
    <row r="189" spans="1:5" ht="16" x14ac:dyDescent="0.2">
      <c r="A189" s="36">
        <v>41821</v>
      </c>
      <c r="B189" s="37">
        <v>1657253.4025594902</v>
      </c>
      <c r="C189" s="37">
        <v>1271296.4634327455</v>
      </c>
      <c r="D189" s="34">
        <v>2302103.4957337207</v>
      </c>
      <c r="E189" s="39">
        <f t="shared" si="2"/>
        <v>1979678.4491466056</v>
      </c>
    </row>
    <row r="190" spans="1:5" ht="16" x14ac:dyDescent="0.2">
      <c r="A190" s="36">
        <v>41852</v>
      </c>
      <c r="B190" s="37">
        <v>1674523.2805544888</v>
      </c>
      <c r="C190" s="37">
        <v>1398922.6575564679</v>
      </c>
      <c r="D190" s="34">
        <v>2564358.4858988924</v>
      </c>
      <c r="E190" s="39">
        <f t="shared" si="2"/>
        <v>2119440.8832266908</v>
      </c>
    </row>
    <row r="191" spans="1:5" ht="16" x14ac:dyDescent="0.2">
      <c r="A191" s="36">
        <v>41883</v>
      </c>
      <c r="B191" s="37">
        <v>1692629.3776958818</v>
      </c>
      <c r="C191" s="37">
        <v>1237897.7066223612</v>
      </c>
      <c r="D191" s="34">
        <v>2266977.5430487222</v>
      </c>
      <c r="E191" s="39">
        <f t="shared" si="2"/>
        <v>1979803.460372302</v>
      </c>
    </row>
    <row r="192" spans="1:5" ht="16" x14ac:dyDescent="0.2">
      <c r="A192" s="36">
        <v>41913</v>
      </c>
      <c r="B192" s="37">
        <v>1711649.6840563524</v>
      </c>
      <c r="C192" s="37">
        <v>1252686.2348352738</v>
      </c>
      <c r="D192" s="34">
        <v>2294777.0477065295</v>
      </c>
      <c r="E192" s="39">
        <f t="shared" si="2"/>
        <v>2003213.3658814409</v>
      </c>
    </row>
    <row r="193" spans="1:5" ht="16" x14ac:dyDescent="0.2">
      <c r="A193" s="36">
        <v>41944</v>
      </c>
      <c r="B193" s="37">
        <v>1729015.0191093765</v>
      </c>
      <c r="C193" s="37">
        <v>1257820.9014344937</v>
      </c>
      <c r="D193" s="34">
        <v>2302269.2018347955</v>
      </c>
      <c r="E193" s="39">
        <f t="shared" si="2"/>
        <v>2015642.1104720859</v>
      </c>
    </row>
    <row r="194" spans="1:5" ht="16" x14ac:dyDescent="0.2">
      <c r="A194" s="36">
        <v>41974</v>
      </c>
      <c r="B194" s="37">
        <v>1748569.6186620239</v>
      </c>
      <c r="C194" s="37">
        <v>1152138.1397308402</v>
      </c>
      <c r="D194" s="34">
        <v>2106554.9966366361</v>
      </c>
      <c r="E194" s="39">
        <f t="shared" si="2"/>
        <v>1927562.30764933</v>
      </c>
    </row>
    <row r="195" spans="1:5" ht="16" x14ac:dyDescent="0.2">
      <c r="A195" s="36">
        <v>42005</v>
      </c>
      <c r="B195" s="37">
        <v>1767846.9551282502</v>
      </c>
      <c r="C195" s="37">
        <v>1083519.5750675281</v>
      </c>
      <c r="D195" s="34">
        <v>1978762.5868451644</v>
      </c>
      <c r="E195" s="39">
        <f t="shared" ref="E195:E247" si="3">(D195+B195)/2</f>
        <v>1873304.7709867074</v>
      </c>
    </row>
    <row r="196" spans="1:5" ht="16" x14ac:dyDescent="0.2">
      <c r="A196" s="36">
        <v>42036</v>
      </c>
      <c r="B196" s="37">
        <v>1785341.3374559751</v>
      </c>
      <c r="C196" s="37">
        <v>1194845.5767017605</v>
      </c>
      <c r="D196" s="34">
        <v>2208981.5762398965</v>
      </c>
      <c r="E196" s="39">
        <f t="shared" si="3"/>
        <v>1997161.4568479359</v>
      </c>
    </row>
    <row r="197" spans="1:5" ht="16" x14ac:dyDescent="0.2">
      <c r="A197" s="36">
        <v>42064</v>
      </c>
      <c r="B197" s="37">
        <v>1806870.3420533566</v>
      </c>
      <c r="C197" s="37">
        <v>1187783.6738574659</v>
      </c>
      <c r="D197" s="34">
        <v>2193400.9309994816</v>
      </c>
      <c r="E197" s="39">
        <f t="shared" si="3"/>
        <v>2000135.6365264191</v>
      </c>
    </row>
    <row r="198" spans="1:5" ht="16" x14ac:dyDescent="0.2">
      <c r="A198" s="36">
        <v>42095</v>
      </c>
      <c r="B198" s="37">
        <v>1827031.5326367065</v>
      </c>
      <c r="C198" s="37">
        <v>1309028.4926715121</v>
      </c>
      <c r="D198" s="34">
        <v>2447218.9353149673</v>
      </c>
      <c r="E198" s="39">
        <f t="shared" si="3"/>
        <v>2137125.233975837</v>
      </c>
    </row>
    <row r="199" spans="1:5" ht="16" x14ac:dyDescent="0.2">
      <c r="A199" s="36">
        <v>42125</v>
      </c>
      <c r="B199" s="37">
        <v>1848035.3828547865</v>
      </c>
      <c r="C199" s="37">
        <v>1231076.3346736799</v>
      </c>
      <c r="D199" s="34">
        <v>2299040.4270060337</v>
      </c>
      <c r="E199" s="39">
        <f t="shared" si="3"/>
        <v>2073537.90493041</v>
      </c>
    </row>
    <row r="200" spans="1:5" ht="16" x14ac:dyDescent="0.2">
      <c r="A200" s="36">
        <v>42156</v>
      </c>
      <c r="B200" s="37">
        <v>1870763.7179652529</v>
      </c>
      <c r="C200" s="37">
        <v>1241604.2003151893</v>
      </c>
      <c r="D200" s="34">
        <v>2318189.2406014809</v>
      </c>
      <c r="E200" s="39">
        <f t="shared" si="3"/>
        <v>2094476.4792833668</v>
      </c>
    </row>
    <row r="201" spans="1:5" ht="16" x14ac:dyDescent="0.2">
      <c r="A201" s="36">
        <v>42186</v>
      </c>
      <c r="B201" s="37">
        <v>1895823.5382168579</v>
      </c>
      <c r="C201" s="37">
        <v>1192704.205162046</v>
      </c>
      <c r="D201" s="34">
        <v>2224395.6492683995</v>
      </c>
      <c r="E201" s="39">
        <f t="shared" si="3"/>
        <v>2060109.5937426286</v>
      </c>
    </row>
    <row r="202" spans="1:5" ht="16" x14ac:dyDescent="0.2">
      <c r="A202" s="36">
        <v>42217</v>
      </c>
      <c r="B202" s="37">
        <v>1919851.1100790715</v>
      </c>
      <c r="C202" s="37">
        <v>1096102.0448720476</v>
      </c>
      <c r="D202" s="34">
        <v>2041853.5916843417</v>
      </c>
      <c r="E202" s="39">
        <f t="shared" si="3"/>
        <v>1980852.3508817065</v>
      </c>
    </row>
    <row r="203" spans="1:5" ht="16" x14ac:dyDescent="0.2">
      <c r="A203" s="36">
        <v>42248</v>
      </c>
      <c r="B203" s="37">
        <v>1944144.7632720871</v>
      </c>
      <c r="C203" s="37">
        <v>1062172.2161643468</v>
      </c>
      <c r="D203" s="34">
        <v>1976146.5110037478</v>
      </c>
      <c r="E203" s="39">
        <f t="shared" si="3"/>
        <v>1960145.6371379173</v>
      </c>
    </row>
    <row r="204" spans="1:5" ht="16" x14ac:dyDescent="0.2">
      <c r="A204" s="36">
        <v>42278</v>
      </c>
      <c r="B204" s="37">
        <v>1968713.285814852</v>
      </c>
      <c r="C204" s="37">
        <v>1084345.3160553051</v>
      </c>
      <c r="D204" s="34">
        <v>2020114.8437815253</v>
      </c>
      <c r="E204" s="39">
        <f t="shared" si="3"/>
        <v>1994414.0647981886</v>
      </c>
    </row>
    <row r="205" spans="1:5" ht="16" x14ac:dyDescent="0.2">
      <c r="A205" s="36">
        <v>42309</v>
      </c>
      <c r="B205" s="37">
        <v>1992516.8326934844</v>
      </c>
      <c r="C205" s="37">
        <v>1069621.5874036036</v>
      </c>
      <c r="D205" s="34">
        <v>1990138.0718278864</v>
      </c>
      <c r="E205" s="39">
        <f t="shared" si="3"/>
        <v>1991327.4522606854</v>
      </c>
    </row>
    <row r="206" spans="1:5" ht="16" x14ac:dyDescent="0.2">
      <c r="A206" s="36">
        <v>42339</v>
      </c>
      <c r="B206" s="37">
        <v>2018690.769671554</v>
      </c>
      <c r="C206" s="37">
        <v>1030574.8211773824</v>
      </c>
      <c r="D206" s="34">
        <v>1915007.0594122333</v>
      </c>
      <c r="E206" s="39">
        <f t="shared" si="3"/>
        <v>1966848.9145418936</v>
      </c>
    </row>
    <row r="207" spans="1:5" ht="16" x14ac:dyDescent="0.2">
      <c r="A207" s="36">
        <v>42370</v>
      </c>
      <c r="B207" s="37">
        <v>2043017.585600819</v>
      </c>
      <c r="C207" s="37">
        <v>963395.0908194381</v>
      </c>
      <c r="D207" s="34">
        <v>1787774.3800781427</v>
      </c>
      <c r="E207" s="39">
        <f t="shared" si="3"/>
        <v>1915395.982839481</v>
      </c>
    </row>
    <row r="208" spans="1:5" ht="16" x14ac:dyDescent="0.2">
      <c r="A208" s="36">
        <v>42401</v>
      </c>
      <c r="B208" s="37">
        <v>2066506.4057030254</v>
      </c>
      <c r="C208" s="37">
        <v>1023509.0406868669</v>
      </c>
      <c r="D208" s="34">
        <v>1912484.3608201537</v>
      </c>
      <c r="E208" s="39">
        <f t="shared" si="3"/>
        <v>1989495.3832615896</v>
      </c>
    </row>
    <row r="209" spans="1:5" ht="16" x14ac:dyDescent="0.2">
      <c r="A209" s="36">
        <v>42430</v>
      </c>
      <c r="B209" s="37">
        <v>2093523.0275412092</v>
      </c>
      <c r="C209" s="37">
        <v>1200707.624891428</v>
      </c>
      <c r="D209" s="34">
        <v>2289300.7112560109</v>
      </c>
      <c r="E209" s="39">
        <f t="shared" si="3"/>
        <v>2191411.8693986102</v>
      </c>
    </row>
    <row r="210" spans="1:5" ht="16" x14ac:dyDescent="0.2">
      <c r="A210" s="36">
        <v>42461</v>
      </c>
      <c r="B210" s="37">
        <v>2118628.7663436038</v>
      </c>
      <c r="C210" s="37">
        <v>1296393.112008068</v>
      </c>
      <c r="D210" s="34">
        <v>2495283.9392377306</v>
      </c>
      <c r="E210" s="39">
        <f t="shared" si="3"/>
        <v>2306956.3527906672</v>
      </c>
    </row>
    <row r="211" spans="1:5" ht="16" x14ac:dyDescent="0.2">
      <c r="A211" s="36">
        <v>42491</v>
      </c>
      <c r="B211" s="37">
        <v>2145123.6833020928</v>
      </c>
      <c r="C211" s="37">
        <v>1168284.3470064539</v>
      </c>
      <c r="D211" s="34">
        <v>2246207.0897686435</v>
      </c>
      <c r="E211" s="39">
        <f t="shared" si="3"/>
        <v>2195665.3865353679</v>
      </c>
    </row>
    <row r="212" spans="1:5" ht="16" x14ac:dyDescent="0.2">
      <c r="A212" s="36">
        <v>42522</v>
      </c>
      <c r="B212" s="37">
        <v>2173052.6586468136</v>
      </c>
      <c r="C212" s="37">
        <v>1245075.2608678604</v>
      </c>
      <c r="D212" s="34">
        <v>2412162.1434223815</v>
      </c>
      <c r="E212" s="39">
        <f t="shared" si="3"/>
        <v>2292607.4010345973</v>
      </c>
    </row>
    <row r="213" spans="1:5" ht="16" x14ac:dyDescent="0.2">
      <c r="A213" s="36">
        <v>42552</v>
      </c>
      <c r="B213" s="37">
        <v>2200150.2657886683</v>
      </c>
      <c r="C213" s="37">
        <v>1388109.3051372345</v>
      </c>
      <c r="D213" s="34">
        <v>2726790.5147881713</v>
      </c>
      <c r="E213" s="39">
        <f t="shared" si="3"/>
        <v>2463470.39028842</v>
      </c>
    </row>
    <row r="214" spans="1:5" ht="16" x14ac:dyDescent="0.2">
      <c r="A214" s="36">
        <v>42583</v>
      </c>
      <c r="B214" s="37">
        <v>2229885.4942640136</v>
      </c>
      <c r="C214" s="37">
        <v>1405437.7309801481</v>
      </c>
      <c r="D214" s="34">
        <v>2762124.8834358375</v>
      </c>
      <c r="E214" s="39">
        <f t="shared" si="3"/>
        <v>2496005.1888499255</v>
      </c>
    </row>
    <row r="215" spans="1:5" ht="16" x14ac:dyDescent="0.2">
      <c r="A215" s="36">
        <v>42614</v>
      </c>
      <c r="B215" s="37">
        <v>2257612.4682274936</v>
      </c>
      <c r="C215" s="37">
        <v>1419705.2328279892</v>
      </c>
      <c r="D215" s="34">
        <v>2790564.0323634474</v>
      </c>
      <c r="E215" s="39">
        <f t="shared" si="3"/>
        <v>2524088.2502954705</v>
      </c>
    </row>
    <row r="216" spans="1:5" ht="16" x14ac:dyDescent="0.2">
      <c r="A216" s="36">
        <v>42644</v>
      </c>
      <c r="B216" s="37">
        <v>2284290.1232197084</v>
      </c>
      <c r="C216" s="37">
        <v>1582475.0304745724</v>
      </c>
      <c r="D216" s="34">
        <v>3154338.8593230247</v>
      </c>
      <c r="E216" s="39">
        <f t="shared" si="3"/>
        <v>2719314.4912713664</v>
      </c>
    </row>
    <row r="217" spans="1:5" ht="16" x14ac:dyDescent="0.2">
      <c r="A217" s="36">
        <v>42675</v>
      </c>
      <c r="B217" s="37">
        <v>2311004.7472172501</v>
      </c>
      <c r="C217" s="37">
        <v>1511750.4415575049</v>
      </c>
      <c r="D217" s="34">
        <v>3010522.6023645042</v>
      </c>
      <c r="E217" s="39">
        <f t="shared" si="3"/>
        <v>2660763.6747908769</v>
      </c>
    </row>
    <row r="218" spans="1:5" ht="16" x14ac:dyDescent="0.2">
      <c r="A218" s="36">
        <v>42705</v>
      </c>
      <c r="B218" s="37">
        <v>2339960.9384667859</v>
      </c>
      <c r="C218" s="37">
        <v>1473700.7045912966</v>
      </c>
      <c r="D218" s="34">
        <v>2931856.1398404259</v>
      </c>
      <c r="E218" s="39">
        <f t="shared" si="3"/>
        <v>2635908.5391536057</v>
      </c>
    </row>
    <row r="219" spans="1:5" ht="16" x14ac:dyDescent="0.2">
      <c r="A219" s="36">
        <v>42736</v>
      </c>
      <c r="B219" s="37">
        <v>2368372.6928053964</v>
      </c>
      <c r="C219" s="37">
        <v>1585681.2165901344</v>
      </c>
      <c r="D219" s="34">
        <v>3183937.380428683</v>
      </c>
      <c r="E219" s="39">
        <f t="shared" si="3"/>
        <v>2776155.0366170397</v>
      </c>
    </row>
    <row r="220" spans="1:5" ht="16" x14ac:dyDescent="0.2">
      <c r="A220" s="36">
        <v>42767</v>
      </c>
      <c r="B220" s="37">
        <v>2391856.610125849</v>
      </c>
      <c r="C220" s="37">
        <v>1637612.5980611104</v>
      </c>
      <c r="D220" s="34">
        <v>3299818.702443467</v>
      </c>
      <c r="E220" s="39">
        <f t="shared" si="3"/>
        <v>2845837.6562846582</v>
      </c>
    </row>
    <row r="221" spans="1:5" ht="16" x14ac:dyDescent="0.2">
      <c r="A221" s="36">
        <v>42795</v>
      </c>
      <c r="B221" s="37">
        <v>2420012.183958611</v>
      </c>
      <c r="C221" s="37">
        <v>1599269.1605899704</v>
      </c>
      <c r="D221" s="34">
        <v>3219587.6711418917</v>
      </c>
      <c r="E221" s="39">
        <f t="shared" si="3"/>
        <v>2819799.9275502516</v>
      </c>
    </row>
    <row r="222" spans="1:5" ht="16" x14ac:dyDescent="0.2">
      <c r="A222" s="36">
        <v>42826</v>
      </c>
      <c r="B222" s="37">
        <v>2442037.6756270537</v>
      </c>
      <c r="C222" s="37">
        <v>1612523.6832177462</v>
      </c>
      <c r="D222" s="34">
        <v>3246305.9164014962</v>
      </c>
      <c r="E222" s="39">
        <f t="shared" si="3"/>
        <v>2844171.7960142749</v>
      </c>
    </row>
    <row r="223" spans="1:5" ht="16" x14ac:dyDescent="0.2">
      <c r="A223" s="36">
        <v>42856</v>
      </c>
      <c r="B223" s="37">
        <v>2467666.499314982</v>
      </c>
      <c r="C223" s="37">
        <v>1548964.107469175</v>
      </c>
      <c r="D223" s="34">
        <v>3115434.5126457545</v>
      </c>
      <c r="E223" s="39">
        <f t="shared" si="3"/>
        <v>2791550.5059803682</v>
      </c>
    </row>
    <row r="224" spans="1:5" ht="16" x14ac:dyDescent="0.2">
      <c r="A224" s="36">
        <v>42887</v>
      </c>
      <c r="B224" s="37">
        <v>2490631.9552959464</v>
      </c>
      <c r="C224" s="37">
        <v>1556619.9997915823</v>
      </c>
      <c r="D224" s="34">
        <v>3129193.1117143822</v>
      </c>
      <c r="E224" s="39">
        <f t="shared" si="3"/>
        <v>2809912.5335051641</v>
      </c>
    </row>
    <row r="225" spans="1:5" ht="16" x14ac:dyDescent="0.2">
      <c r="A225" s="36">
        <v>42917</v>
      </c>
      <c r="B225" s="37">
        <v>2513508.6956116105</v>
      </c>
      <c r="C225" s="37">
        <v>1634481.7597815783</v>
      </c>
      <c r="D225" s="34">
        <v>3305090.1714810156</v>
      </c>
      <c r="E225" s="39">
        <f t="shared" si="3"/>
        <v>2909299.4335463131</v>
      </c>
    </row>
    <row r="226" spans="1:5" ht="16" x14ac:dyDescent="0.2">
      <c r="A226" s="36">
        <v>42948</v>
      </c>
      <c r="B226" s="37">
        <v>2536675.9962982419</v>
      </c>
      <c r="C226" s="37">
        <v>1759637.899061284</v>
      </c>
      <c r="D226" s="34">
        <v>3591891.2272923719</v>
      </c>
      <c r="E226" s="39">
        <f t="shared" si="3"/>
        <v>3064283.6117953071</v>
      </c>
    </row>
    <row r="227" spans="1:5" ht="16" x14ac:dyDescent="0.2">
      <c r="A227" s="36">
        <v>42979</v>
      </c>
      <c r="B227" s="37">
        <v>2555871.5101266359</v>
      </c>
      <c r="C227" s="37">
        <v>1848654.6285354747</v>
      </c>
      <c r="D227" s="34">
        <v>3796636.5229680198</v>
      </c>
      <c r="E227" s="39">
        <f t="shared" si="3"/>
        <v>3176254.0165473279</v>
      </c>
    </row>
    <row r="228" spans="1:5" ht="16" x14ac:dyDescent="0.2">
      <c r="A228" s="36">
        <v>43009</v>
      </c>
      <c r="B228" s="37">
        <v>2575327.6128082606</v>
      </c>
      <c r="C228" s="37">
        <v>1852024.9594611817</v>
      </c>
      <c r="D228" s="34">
        <v>3800510.4393683025</v>
      </c>
      <c r="E228" s="39">
        <f t="shared" si="3"/>
        <v>3187919.0260882815</v>
      </c>
    </row>
    <row r="229" spans="1:5" ht="16" x14ac:dyDescent="0.2">
      <c r="A229" s="36">
        <v>43040</v>
      </c>
      <c r="B229" s="37">
        <v>2592957.0436833347</v>
      </c>
      <c r="C229" s="37">
        <v>1796591.6732381545</v>
      </c>
      <c r="D229" s="34">
        <v>3683699.8605282009</v>
      </c>
      <c r="E229" s="39">
        <f t="shared" si="3"/>
        <v>3138328.452105768</v>
      </c>
    </row>
    <row r="230" spans="1:5" ht="16" x14ac:dyDescent="0.2">
      <c r="A230" s="36">
        <v>43070</v>
      </c>
      <c r="B230" s="37">
        <v>2609912.9087501764</v>
      </c>
      <c r="C230" s="37">
        <v>1910446.520309625</v>
      </c>
      <c r="D230" s="34">
        <v>3947865.6786480187</v>
      </c>
      <c r="E230" s="39">
        <f t="shared" si="3"/>
        <v>3278889.2936990978</v>
      </c>
    </row>
    <row r="231" spans="1:5" ht="16" x14ac:dyDescent="0.2">
      <c r="A231" s="36">
        <v>43101</v>
      </c>
      <c r="B231" s="37">
        <v>2628154.0297469161</v>
      </c>
      <c r="C231" s="37">
        <v>2126604.4626721172</v>
      </c>
      <c r="D231" s="34">
        <v>4457011.0807396164</v>
      </c>
      <c r="E231" s="39">
        <f t="shared" si="3"/>
        <v>3542582.5552432663</v>
      </c>
    </row>
    <row r="232" spans="1:5" ht="16" x14ac:dyDescent="0.2">
      <c r="A232" s="36">
        <v>43132</v>
      </c>
      <c r="B232" s="37">
        <v>2643386.2648312091</v>
      </c>
      <c r="C232" s="37">
        <v>2140678.4058780125</v>
      </c>
      <c r="D232" s="34">
        <v>4486681.9470024398</v>
      </c>
      <c r="E232" s="39">
        <f t="shared" si="3"/>
        <v>3565034.1059168242</v>
      </c>
    </row>
    <row r="233" spans="1:5" ht="16" x14ac:dyDescent="0.2">
      <c r="A233" s="36">
        <v>43160</v>
      </c>
      <c r="B233" s="37">
        <v>2660451.8078287868</v>
      </c>
      <c r="C233" s="37">
        <v>2143892.7737186002</v>
      </c>
      <c r="D233" s="34">
        <v>4490198.2604263453</v>
      </c>
      <c r="E233" s="39">
        <f t="shared" si="3"/>
        <v>3575325.034127566</v>
      </c>
    </row>
    <row r="234" spans="1:5" ht="16" x14ac:dyDescent="0.2">
      <c r="A234" s="36">
        <v>43191</v>
      </c>
      <c r="B234" s="37">
        <v>2677235.1709343004</v>
      </c>
      <c r="C234" s="37">
        <v>2165785.4301273236</v>
      </c>
      <c r="D234" s="34">
        <v>4538669.4268218596</v>
      </c>
      <c r="E234" s="39">
        <f t="shared" si="3"/>
        <v>3607952.2988780802</v>
      </c>
    </row>
    <row r="235" spans="1:5" ht="16" x14ac:dyDescent="0.2">
      <c r="A235" s="36">
        <v>43221</v>
      </c>
      <c r="B235" s="37">
        <v>2694105.3879438853</v>
      </c>
      <c r="C235" s="37">
        <v>1933038.4538724835</v>
      </c>
      <c r="D235" s="34">
        <v>4047989.9601263232</v>
      </c>
      <c r="E235" s="39">
        <f t="shared" si="3"/>
        <v>3371047.674035104</v>
      </c>
    </row>
    <row r="236" spans="1:5" ht="16" x14ac:dyDescent="0.2">
      <c r="A236" s="36">
        <v>43252</v>
      </c>
      <c r="B236" s="37">
        <v>2711062.9083264945</v>
      </c>
      <c r="C236" s="37">
        <v>1835364.4542711142</v>
      </c>
      <c r="D236" s="34">
        <v>3840338.4821997541</v>
      </c>
      <c r="E236" s="39">
        <f t="shared" si="3"/>
        <v>3275700.6952631241</v>
      </c>
    </row>
    <row r="237" spans="1:5" ht="16" x14ac:dyDescent="0.2">
      <c r="A237" s="36">
        <v>43282</v>
      </c>
      <c r="B237" s="37">
        <v>2728778.5574154407</v>
      </c>
      <c r="C237" s="37">
        <v>2001611.2178103891</v>
      </c>
      <c r="D237" s="34">
        <v>4235820.2080019927</v>
      </c>
      <c r="E237" s="39">
        <f t="shared" si="3"/>
        <v>3482299.3827087167</v>
      </c>
    </row>
    <row r="238" spans="1:5" ht="16" x14ac:dyDescent="0.2">
      <c r="A238" s="36">
        <v>43313</v>
      </c>
      <c r="B238" s="37">
        <v>2747265.0100574284</v>
      </c>
      <c r="C238" s="37">
        <v>1940263.1977186755</v>
      </c>
      <c r="D238" s="34">
        <v>4102754.0793251288</v>
      </c>
      <c r="E238" s="39">
        <f t="shared" si="3"/>
        <v>3425009.5446912786</v>
      </c>
    </row>
    <row r="239" spans="1:5" ht="16" x14ac:dyDescent="0.2">
      <c r="A239" s="36">
        <v>43344</v>
      </c>
      <c r="B239" s="37">
        <v>2763139.000569507</v>
      </c>
      <c r="C239" s="37">
        <v>2010888.7569992852</v>
      </c>
      <c r="D239" s="34">
        <v>4270066.3575797202</v>
      </c>
      <c r="E239" s="39">
        <f t="shared" si="3"/>
        <v>3516602.6790746134</v>
      </c>
    </row>
    <row r="240" spans="1:5" ht="16" x14ac:dyDescent="0.2">
      <c r="A240" s="36">
        <v>43374</v>
      </c>
      <c r="B240" s="37">
        <v>2781159.1353425994</v>
      </c>
      <c r="C240" s="37">
        <v>2219104.0213375124</v>
      </c>
      <c r="D240" s="34">
        <v>4773805.6386927003</v>
      </c>
      <c r="E240" s="39">
        <f t="shared" si="3"/>
        <v>3777482.3870176496</v>
      </c>
    </row>
    <row r="241" spans="1:5" ht="16" x14ac:dyDescent="0.2">
      <c r="A241" s="36">
        <v>43405</v>
      </c>
      <c r="B241" s="37">
        <v>2797898.9606755148</v>
      </c>
      <c r="C241" s="37">
        <v>2274990.0970453452</v>
      </c>
      <c r="D241" s="34">
        <v>4907546.8090237193</v>
      </c>
      <c r="E241" s="39">
        <f t="shared" si="3"/>
        <v>3852722.8848496173</v>
      </c>
    </row>
    <row r="242" spans="1:5" ht="16" x14ac:dyDescent="0.2">
      <c r="A242" s="36">
        <v>43435</v>
      </c>
      <c r="B242" s="37">
        <v>2814721.3970464482</v>
      </c>
      <c r="C242" s="37">
        <v>2236758.4762888243</v>
      </c>
      <c r="D242" s="34">
        <v>4821665.91178039</v>
      </c>
      <c r="E242" s="39">
        <f t="shared" si="3"/>
        <v>3818193.6544134188</v>
      </c>
    </row>
    <row r="243" spans="1:5" ht="16" x14ac:dyDescent="0.2">
      <c r="A243" s="36">
        <v>43466</v>
      </c>
      <c r="B243" s="37">
        <v>2833021.6242324105</v>
      </c>
      <c r="C243" s="37">
        <v>2482100.3434232753</v>
      </c>
      <c r="D243" s="34">
        <v>5424999.0911832238</v>
      </c>
      <c r="E243" s="39">
        <f t="shared" si="3"/>
        <v>4129010.3577078171</v>
      </c>
    </row>
    <row r="244" spans="1:5" ht="16" x14ac:dyDescent="0.2">
      <c r="A244" s="36">
        <v>43497</v>
      </c>
      <c r="B244" s="37">
        <v>2850017.3909479971</v>
      </c>
      <c r="C244" s="37">
        <v>2438877.4770356026</v>
      </c>
      <c r="D244" s="34">
        <v>5327038.3080872158</v>
      </c>
      <c r="E244" s="39">
        <f t="shared" si="3"/>
        <v>4088527.8495176062</v>
      </c>
    </row>
    <row r="245" spans="1:5" ht="16" x14ac:dyDescent="0.2">
      <c r="A245" s="36">
        <v>43525</v>
      </c>
      <c r="B245" s="37">
        <v>2866392.3364767614</v>
      </c>
      <c r="C245" s="37">
        <v>2437482.0975769386</v>
      </c>
      <c r="D245" s="34">
        <v>5320444.2391326586</v>
      </c>
      <c r="E245" s="39">
        <f t="shared" si="3"/>
        <v>4093418.2878047097</v>
      </c>
    </row>
    <row r="246" spans="1:5" ht="16" x14ac:dyDescent="0.2">
      <c r="A246" s="36">
        <v>43556</v>
      </c>
      <c r="B246" s="37">
        <v>2884313.1766264406</v>
      </c>
      <c r="C246" s="37">
        <v>2464398.8221331928</v>
      </c>
      <c r="D246" s="34">
        <v>5383439.4557076832</v>
      </c>
      <c r="E246" s="39">
        <f t="shared" si="3"/>
        <v>4133876.3161670621</v>
      </c>
    </row>
    <row r="247" spans="1:5" ht="16" x14ac:dyDescent="0.2">
      <c r="A247" s="36">
        <v>43586</v>
      </c>
      <c r="B247" s="34">
        <v>2894531.4595680065</v>
      </c>
      <c r="C247" s="34">
        <v>2484670.6138881249</v>
      </c>
      <c r="D247" s="34">
        <v>5424144.5318976361</v>
      </c>
      <c r="E247" s="39">
        <f t="shared" si="3"/>
        <v>4159337.9957328215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D5C5D-40FD-4D7B-BDD6-7C204A40DE95}">
  <dimension ref="A1:F247"/>
  <sheetViews>
    <sheetView topLeftCell="E1" zoomScaleNormal="100" workbookViewId="0">
      <selection activeCell="V1" sqref="V1"/>
    </sheetView>
  </sheetViews>
  <sheetFormatPr baseColWidth="10" defaultColWidth="8.83203125" defaultRowHeight="15" x14ac:dyDescent="0.2"/>
  <cols>
    <col min="2" max="2" width="14.83203125" bestFit="1" customWidth="1"/>
    <col min="3" max="3" width="14.83203125" customWidth="1"/>
    <col min="4" max="4" width="14.83203125" bestFit="1" customWidth="1"/>
    <col min="5" max="5" width="14.6640625" bestFit="1" customWidth="1"/>
    <col min="6" max="6" width="14.83203125" bestFit="1" customWidth="1"/>
  </cols>
  <sheetData>
    <row r="1" spans="1:6" x14ac:dyDescent="0.2">
      <c r="A1" s="35" t="s">
        <v>7</v>
      </c>
      <c r="B1" s="35" t="s">
        <v>2</v>
      </c>
      <c r="C1" s="35" t="s">
        <v>1</v>
      </c>
      <c r="D1" s="38" t="s">
        <v>9</v>
      </c>
      <c r="E1" s="38" t="s">
        <v>10</v>
      </c>
      <c r="F1" s="38" t="s">
        <v>11</v>
      </c>
    </row>
    <row r="2" spans="1:6" ht="16" x14ac:dyDescent="0.2">
      <c r="A2" s="36">
        <v>36161</v>
      </c>
      <c r="B2" s="37">
        <v>1000</v>
      </c>
      <c r="C2" s="37">
        <v>1000</v>
      </c>
      <c r="D2" s="34">
        <v>1000</v>
      </c>
      <c r="E2" s="39">
        <f>(D2+B2)/2</f>
        <v>1000</v>
      </c>
      <c r="F2" s="34">
        <v>1000</v>
      </c>
    </row>
    <row r="3" spans="1:6" ht="16" x14ac:dyDescent="0.2">
      <c r="A3" s="36">
        <v>36161</v>
      </c>
      <c r="B3" s="37">
        <v>1021.7</v>
      </c>
      <c r="C3" s="37">
        <v>1204.5</v>
      </c>
      <c r="D3" s="34">
        <v>1235.175</v>
      </c>
      <c r="E3" s="39">
        <f t="shared" ref="E3:E66" si="0">(D3+B3)/2</f>
        <v>1128.4375</v>
      </c>
      <c r="F3" s="34">
        <v>1128.4375</v>
      </c>
    </row>
    <row r="4" spans="1:6" ht="16" x14ac:dyDescent="0.2">
      <c r="A4" s="36">
        <v>36192</v>
      </c>
      <c r="B4" s="37">
        <v>4116.2099500000004</v>
      </c>
      <c r="C4" s="37">
        <v>4585.4277000000002</v>
      </c>
      <c r="D4" s="34">
        <v>4676.4378832500006</v>
      </c>
      <c r="E4" s="39">
        <f t="shared" si="0"/>
        <v>4396.3239166250005</v>
      </c>
      <c r="F4" s="34">
        <v>4335.8064166250006</v>
      </c>
    </row>
    <row r="5" spans="1:6" ht="16" x14ac:dyDescent="0.2">
      <c r="A5" s="36">
        <v>36220</v>
      </c>
      <c r="B5" s="37">
        <v>7349.6216363599997</v>
      </c>
      <c r="C5" s="37">
        <v>9104.7888683099991</v>
      </c>
      <c r="D5" s="34">
        <v>9444.666967467223</v>
      </c>
      <c r="E5" s="39">
        <f t="shared" si="0"/>
        <v>8397.1443019136113</v>
      </c>
      <c r="F5" s="34">
        <v>8022.8876677511116</v>
      </c>
    </row>
    <row r="6" spans="1:6" ht="16" x14ac:dyDescent="0.2">
      <c r="A6" s="36">
        <v>36251</v>
      </c>
      <c r="B6" s="37">
        <v>10585.593009669006</v>
      </c>
      <c r="C6" s="37">
        <v>12845.601947050571</v>
      </c>
      <c r="D6" s="34">
        <v>13320.522628637567</v>
      </c>
      <c r="E6" s="39">
        <f t="shared" si="0"/>
        <v>11953.057819153288</v>
      </c>
      <c r="F6" s="34">
        <v>11442.198963580431</v>
      </c>
    </row>
    <row r="7" spans="1:6" ht="16" x14ac:dyDescent="0.2">
      <c r="A7" s="36">
        <v>36281</v>
      </c>
      <c r="B7" s="37">
        <v>13851.87063265852</v>
      </c>
      <c r="C7" s="37">
        <v>15481.153102268407</v>
      </c>
      <c r="D7" s="34">
        <v>15945.150608178903</v>
      </c>
      <c r="E7" s="39">
        <f t="shared" si="0"/>
        <v>14898.51062041871</v>
      </c>
      <c r="F7" s="34">
        <v>14532.323737866998</v>
      </c>
    </row>
    <row r="8" spans="1:6" ht="16" x14ac:dyDescent="0.2">
      <c r="A8" s="36">
        <v>36312</v>
      </c>
      <c r="B8" s="37">
        <v>17128.241311034119</v>
      </c>
      <c r="C8" s="37">
        <v>19375.640912418199</v>
      </c>
      <c r="D8" s="34">
        <v>19999.637691030144</v>
      </c>
      <c r="E8" s="39">
        <f t="shared" si="0"/>
        <v>18563.939501032131</v>
      </c>
      <c r="F8" s="34">
        <v>18023.024026374573</v>
      </c>
    </row>
    <row r="9" spans="1:6" ht="16" x14ac:dyDescent="0.2">
      <c r="A9" s="36">
        <v>36342</v>
      </c>
      <c r="B9" s="37">
        <v>20454.318820272871</v>
      </c>
      <c r="C9" s="37">
        <v>20095.563103442786</v>
      </c>
      <c r="D9" s="34">
        <v>20655.974610314173</v>
      </c>
      <c r="E9" s="39">
        <f t="shared" si="0"/>
        <v>20555.146715293522</v>
      </c>
      <c r="F9" s="34">
        <v>20629.83795125852</v>
      </c>
    </row>
    <row r="10" spans="1:6" ht="16" x14ac:dyDescent="0.2">
      <c r="A10" s="36">
        <v>36373</v>
      </c>
      <c r="B10" s="37">
        <v>23817.8607619871</v>
      </c>
      <c r="C10" s="37">
        <v>23368.090748063412</v>
      </c>
      <c r="D10" s="34">
        <v>23976.986185776139</v>
      </c>
      <c r="E10" s="39">
        <f t="shared" si="0"/>
        <v>23897.423473881619</v>
      </c>
      <c r="F10" s="34">
        <v>23983.883686325418</v>
      </c>
    </row>
    <row r="11" spans="1:6" ht="16" x14ac:dyDescent="0.2">
      <c r="A11" s="36">
        <v>36404</v>
      </c>
      <c r="B11" s="37">
        <v>27212.083315188309</v>
      </c>
      <c r="C11" s="37">
        <v>27718.136994364257</v>
      </c>
      <c r="D11" s="34">
        <v>28565.391132394638</v>
      </c>
      <c r="E11" s="39">
        <f t="shared" si="0"/>
        <v>27888.737223791475</v>
      </c>
      <c r="F11" s="34">
        <v>27697.132748024909</v>
      </c>
    </row>
    <row r="12" spans="1:6" ht="16" x14ac:dyDescent="0.2">
      <c r="A12" s="36">
        <v>36434</v>
      </c>
      <c r="B12" s="37">
        <v>30629.010064937909</v>
      </c>
      <c r="C12" s="37">
        <v>32361.557323562749</v>
      </c>
      <c r="D12" s="34">
        <v>33507.451821815223</v>
      </c>
      <c r="E12" s="39">
        <f t="shared" si="0"/>
        <v>32068.230943376566</v>
      </c>
      <c r="F12" s="34">
        <v>31518.672037833807</v>
      </c>
    </row>
    <row r="13" spans="1:6" ht="16" x14ac:dyDescent="0.2">
      <c r="A13" s="36">
        <v>36465</v>
      </c>
      <c r="B13" s="37">
        <v>34089.727502827562</v>
      </c>
      <c r="C13" s="37">
        <v>41645.306059959854</v>
      </c>
      <c r="D13" s="34">
        <v>43967.932138862277</v>
      </c>
      <c r="E13" s="39">
        <f t="shared" si="0"/>
        <v>39028.82982084492</v>
      </c>
      <c r="F13" s="34">
        <v>36822.003929777231</v>
      </c>
    </row>
    <row r="14" spans="1:6" ht="16" x14ac:dyDescent="0.2">
      <c r="A14" s="36">
        <v>36495</v>
      </c>
      <c r="B14" s="37">
        <v>37675.745197372242</v>
      </c>
      <c r="C14" s="37">
        <v>55378.037636774199</v>
      </c>
      <c r="D14" s="34">
        <v>59952.686657972139</v>
      </c>
      <c r="E14" s="39">
        <f t="shared" si="0"/>
        <v>48814.215927672194</v>
      </c>
      <c r="F14" s="34">
        <v>43660.614832076164</v>
      </c>
    </row>
    <row r="15" spans="1:6" ht="16" x14ac:dyDescent="0.2">
      <c r="A15" s="36">
        <v>36526</v>
      </c>
      <c r="B15" s="37">
        <v>41261.4759282144</v>
      </c>
      <c r="C15" s="37">
        <v>55972.8624861391</v>
      </c>
      <c r="D15" s="34">
        <v>60359.035967663687</v>
      </c>
      <c r="E15" s="39">
        <f t="shared" si="0"/>
        <v>50810.255947939047</v>
      </c>
      <c r="F15" s="34">
        <v>46416.982286903651</v>
      </c>
    </row>
    <row r="16" spans="1:6" ht="16" x14ac:dyDescent="0.2">
      <c r="A16" s="36">
        <v>36557</v>
      </c>
      <c r="B16" s="37">
        <v>44898.841181580683</v>
      </c>
      <c r="C16" s="37">
        <v>63549.15661506349</v>
      </c>
      <c r="D16" s="34">
        <v>69013.19633741799</v>
      </c>
      <c r="E16" s="39">
        <f t="shared" si="0"/>
        <v>56956.018759499333</v>
      </c>
      <c r="F16" s="34">
        <v>51366.307077085017</v>
      </c>
    </row>
    <row r="17" spans="1:6" ht="16" x14ac:dyDescent="0.2">
      <c r="A17" s="36">
        <v>36586</v>
      </c>
      <c r="B17" s="37">
        <v>48588.584494595445</v>
      </c>
      <c r="C17" s="37">
        <v>67154.753940260576</v>
      </c>
      <c r="D17" s="34">
        <v>72766.814437089066</v>
      </c>
      <c r="E17" s="39">
        <f t="shared" si="0"/>
        <v>60677.699465842255</v>
      </c>
      <c r="F17" s="34">
        <v>55075.34520987494</v>
      </c>
    </row>
    <row r="18" spans="1:6" ht="16" x14ac:dyDescent="0.2">
      <c r="A18" s="36">
        <v>36617</v>
      </c>
      <c r="B18" s="37">
        <v>52248.918376126261</v>
      </c>
      <c r="C18" s="37">
        <v>61167.929960513196</v>
      </c>
      <c r="D18" s="34">
        <v>66061.085507697964</v>
      </c>
      <c r="E18" s="39">
        <f t="shared" si="0"/>
        <v>59155.001941912109</v>
      </c>
      <c r="F18" s="34">
        <v>56041.506531710344</v>
      </c>
    </row>
    <row r="19" spans="1:6" ht="16" x14ac:dyDescent="0.2">
      <c r="A19" s="36">
        <v>36647</v>
      </c>
      <c r="B19" s="37">
        <v>56072.127259930538</v>
      </c>
      <c r="C19" s="37">
        <v>61768.049379990007</v>
      </c>
      <c r="D19" s="34">
        <v>66478.200909710067</v>
      </c>
      <c r="E19" s="39">
        <f t="shared" si="0"/>
        <v>61275.164084820302</v>
      </c>
      <c r="F19" s="34">
        <v>58983.195942258157</v>
      </c>
    </row>
    <row r="20" spans="1:6" ht="16" x14ac:dyDescent="0.2">
      <c r="A20" s="36">
        <v>36678</v>
      </c>
      <c r="B20" s="37">
        <v>59893.22982884357</v>
      </c>
      <c r="C20" s="37">
        <v>72436.586426580834</v>
      </c>
      <c r="D20" s="34">
        <v>78938.352745576194</v>
      </c>
      <c r="E20" s="39">
        <f t="shared" si="0"/>
        <v>69415.791287209882</v>
      </c>
      <c r="F20" s="34">
        <v>65047.246462465911</v>
      </c>
    </row>
    <row r="21" spans="1:6" ht="16" x14ac:dyDescent="0.2">
      <c r="A21" s="36">
        <v>36708</v>
      </c>
      <c r="B21" s="37">
        <v>63710.841816618529</v>
      </c>
      <c r="C21" s="37">
        <v>74206.970067827569</v>
      </c>
      <c r="D21" s="34">
        <v>80602.757595823306</v>
      </c>
      <c r="E21" s="39">
        <f t="shared" si="0"/>
        <v>72156.799706220918</v>
      </c>
      <c r="F21" s="34">
        <v>68310.183655155357</v>
      </c>
    </row>
    <row r="22" spans="1:6" ht="16" x14ac:dyDescent="0.2">
      <c r="A22" s="36">
        <v>36739</v>
      </c>
      <c r="B22" s="37">
        <v>67644.793602051184</v>
      </c>
      <c r="C22" s="37">
        <v>81391.587845503833</v>
      </c>
      <c r="D22" s="34">
        <v>88813.717476770966</v>
      </c>
      <c r="E22" s="39">
        <f t="shared" si="0"/>
        <v>78229.255539411068</v>
      </c>
      <c r="F22" s="34">
        <v>73353.507714823048</v>
      </c>
    </row>
    <row r="23" spans="1:6" ht="16" x14ac:dyDescent="0.2">
      <c r="A23" s="36">
        <v>36770</v>
      </c>
      <c r="B23" s="37">
        <v>71506.660083996205</v>
      </c>
      <c r="C23" s="37">
        <v>77488.355959741617</v>
      </c>
      <c r="D23" s="34">
        <v>84303.355387171105</v>
      </c>
      <c r="E23" s="39">
        <f t="shared" si="0"/>
        <v>77905.007735583655</v>
      </c>
      <c r="F23" s="34">
        <v>75055.388968300322</v>
      </c>
    </row>
    <row r="24" spans="1:6" ht="16" x14ac:dyDescent="0.2">
      <c r="A24" s="36">
        <v>36800</v>
      </c>
      <c r="B24" s="37">
        <v>75460.345333071353</v>
      </c>
      <c r="C24" s="37">
        <v>75127.831452822822</v>
      </c>
      <c r="D24" s="34">
        <v>81488.951918385515</v>
      </c>
      <c r="E24" s="39">
        <f t="shared" si="0"/>
        <v>78474.648625728441</v>
      </c>
      <c r="F24" s="34">
        <v>77265.677033890912</v>
      </c>
    </row>
    <row r="25" spans="1:6" ht="16" x14ac:dyDescent="0.2">
      <c r="A25" s="36">
        <v>36831</v>
      </c>
      <c r="B25" s="37">
        <v>79409.71551160152</v>
      </c>
      <c r="C25" s="37">
        <v>69822.842969387755</v>
      </c>
      <c r="D25" s="34">
        <v>75507.776329461136</v>
      </c>
      <c r="E25" s="39">
        <f t="shared" si="0"/>
        <v>77458.745920531335</v>
      </c>
      <c r="F25" s="34">
        <v>78658.283714143312</v>
      </c>
    </row>
    <row r="26" spans="1:6" ht="16" x14ac:dyDescent="0.2">
      <c r="A26" s="36">
        <v>36861</v>
      </c>
      <c r="B26" s="37">
        <v>83390.391126189585</v>
      </c>
      <c r="C26" s="37">
        <v>83629.752866044902</v>
      </c>
      <c r="D26" s="34">
        <v>91905.913437846975</v>
      </c>
      <c r="E26" s="39">
        <f t="shared" si="0"/>
        <v>87648.152282018273</v>
      </c>
      <c r="F26" s="34">
        <v>85839.144168518222</v>
      </c>
    </row>
    <row r="27" spans="1:6" ht="16" x14ac:dyDescent="0.2">
      <c r="A27" s="36">
        <v>36892</v>
      </c>
      <c r="B27" s="37">
        <v>87478.910054379565</v>
      </c>
      <c r="C27" s="37">
        <v>100334.57976945319</v>
      </c>
      <c r="D27" s="34">
        <v>112172.14626959446</v>
      </c>
      <c r="E27" s="39">
        <f t="shared" si="0"/>
        <v>99825.528161987022</v>
      </c>
      <c r="F27" s="34">
        <v>94092.433167161391</v>
      </c>
    </row>
    <row r="28" spans="1:6" ht="16" x14ac:dyDescent="0.2">
      <c r="A28" s="36">
        <v>36923</v>
      </c>
      <c r="B28" s="37">
        <v>91392.747045928802</v>
      </c>
      <c r="C28" s="37">
        <v>92918.454128692305</v>
      </c>
      <c r="D28" s="34">
        <v>103562.79392561935</v>
      </c>
      <c r="E28" s="39">
        <f t="shared" si="0"/>
        <v>97477.770485774075</v>
      </c>
      <c r="F28" s="34">
        <v>94789.884076573479</v>
      </c>
    </row>
    <row r="29" spans="1:6" ht="16" x14ac:dyDescent="0.2">
      <c r="A29" s="36">
        <v>36951</v>
      </c>
      <c r="B29" s="37">
        <v>95572.656384002912</v>
      </c>
      <c r="C29" s="37">
        <v>87151.507421329821</v>
      </c>
      <c r="D29" s="34">
        <v>96822.954560817743</v>
      </c>
      <c r="E29" s="39">
        <f t="shared" si="0"/>
        <v>96197.805472410328</v>
      </c>
      <c r="F29" s="34">
        <v>96168.439814952901</v>
      </c>
    </row>
    <row r="30" spans="1:6" ht="16" x14ac:dyDescent="0.2">
      <c r="A30" s="36">
        <v>36982</v>
      </c>
      <c r="B30" s="37">
        <v>99735.813729334142</v>
      </c>
      <c r="C30" s="37">
        <v>93144.537467717964</v>
      </c>
      <c r="D30" s="34">
        <v>103634.19496594978</v>
      </c>
      <c r="E30" s="39">
        <f t="shared" si="0"/>
        <v>101685.00434764195</v>
      </c>
      <c r="F30" s="34">
        <v>101014.45758057036</v>
      </c>
    </row>
    <row r="31" spans="1:6" ht="16" x14ac:dyDescent="0.2">
      <c r="A31" s="36">
        <v>37012</v>
      </c>
      <c r="B31" s="37">
        <v>104102.2000519343</v>
      </c>
      <c r="C31" s="37">
        <v>94423.550247045816</v>
      </c>
      <c r="D31" s="34">
        <v>104725.44287605927</v>
      </c>
      <c r="E31" s="39">
        <f t="shared" si="0"/>
        <v>104413.82146399678</v>
      </c>
      <c r="F31" s="34">
        <v>104544.61813008838</v>
      </c>
    </row>
    <row r="32" spans="1:6" ht="16" x14ac:dyDescent="0.2">
      <c r="A32" s="36">
        <v>37043</v>
      </c>
      <c r="B32" s="37">
        <v>108462.39799259386</v>
      </c>
      <c r="C32" s="37">
        <v>96819.524235514138</v>
      </c>
      <c r="D32" s="34">
        <v>107057.54513022771</v>
      </c>
      <c r="E32" s="39">
        <f t="shared" si="0"/>
        <v>107759.97156141078</v>
      </c>
      <c r="F32" s="34">
        <v>108388.65006920496</v>
      </c>
    </row>
    <row r="33" spans="1:6" ht="16" x14ac:dyDescent="0.2">
      <c r="A33" s="36">
        <v>37073</v>
      </c>
      <c r="B33" s="37">
        <v>113134.33396248276</v>
      </c>
      <c r="C33" s="37">
        <v>94299.504545290198</v>
      </c>
      <c r="D33" s="34">
        <v>103971.36288452611</v>
      </c>
      <c r="E33" s="39">
        <f t="shared" si="0"/>
        <v>108552.84842350445</v>
      </c>
      <c r="F33" s="34">
        <v>111077.96962931007</v>
      </c>
    </row>
    <row r="34" spans="1:6" ht="16" x14ac:dyDescent="0.2">
      <c r="A34" s="36">
        <v>37104</v>
      </c>
      <c r="B34" s="37">
        <v>117992.48330588249</v>
      </c>
      <c r="C34" s="37">
        <v>90838.817443482927</v>
      </c>
      <c r="D34" s="34">
        <v>99868.464388993583</v>
      </c>
      <c r="E34" s="39">
        <f t="shared" si="0"/>
        <v>108930.47384743803</v>
      </c>
      <c r="F34" s="34">
        <v>113647.28837217495</v>
      </c>
    </row>
    <row r="35" spans="1:6" ht="16" x14ac:dyDescent="0.2">
      <c r="A35" s="36">
        <v>37135</v>
      </c>
      <c r="B35" s="37">
        <v>122589.58408552015</v>
      </c>
      <c r="C35" s="37">
        <v>77726.692488436907</v>
      </c>
      <c r="D35" s="34">
        <v>85205.949053403383</v>
      </c>
      <c r="E35" s="39">
        <f t="shared" si="0"/>
        <v>103897.76656946176</v>
      </c>
      <c r="F35" s="34">
        <v>113322.33354789634</v>
      </c>
    </row>
    <row r="36" spans="1:6" ht="16" x14ac:dyDescent="0.2">
      <c r="A36" s="36">
        <v>37165</v>
      </c>
      <c r="B36" s="37">
        <v>127523.66368043717</v>
      </c>
      <c r="C36" s="37">
        <v>86256.470923894842</v>
      </c>
      <c r="D36" s="34">
        <v>95154.372690085234</v>
      </c>
      <c r="E36" s="39">
        <f t="shared" si="0"/>
        <v>111339.0181852612</v>
      </c>
      <c r="F36" s="34">
        <v>125124.86612419671</v>
      </c>
    </row>
    <row r="37" spans="1:6" ht="16" x14ac:dyDescent="0.2">
      <c r="A37" s="36">
        <v>37196</v>
      </c>
      <c r="B37" s="37">
        <v>132337.94260559525</v>
      </c>
      <c r="C37" s="37">
        <v>101564.93826429993</v>
      </c>
      <c r="D37" s="34">
        <v>113720.1838831424</v>
      </c>
      <c r="E37" s="39">
        <f t="shared" si="0"/>
        <v>123029.06324436882</v>
      </c>
      <c r="F37" s="34">
        <v>147281.71047987216</v>
      </c>
    </row>
    <row r="38" spans="1:6" ht="16" x14ac:dyDescent="0.2">
      <c r="A38" s="36">
        <v>37226</v>
      </c>
      <c r="B38" s="37">
        <v>137219.14000781302</v>
      </c>
      <c r="C38" s="37">
        <v>109782.7286836885</v>
      </c>
      <c r="D38" s="34">
        <v>123418.17163527652</v>
      </c>
      <c r="E38" s="39">
        <f t="shared" si="0"/>
        <v>130318.65582154477</v>
      </c>
      <c r="F38" s="34">
        <v>158453.74179361848</v>
      </c>
    </row>
    <row r="39" spans="1:6" ht="16" x14ac:dyDescent="0.2">
      <c r="A39" s="36">
        <v>37257</v>
      </c>
      <c r="B39" s="37">
        <v>142364.49284993258</v>
      </c>
      <c r="C39" s="37">
        <v>105666.13850374776</v>
      </c>
      <c r="D39" s="34">
        <v>118441.18500509056</v>
      </c>
      <c r="E39" s="39">
        <f t="shared" si="0"/>
        <v>130402.83892751156</v>
      </c>
      <c r="F39" s="34">
        <v>152268.44729105162</v>
      </c>
    </row>
    <row r="40" spans="1:6" ht="16" x14ac:dyDescent="0.2">
      <c r="A40" s="36">
        <v>37288</v>
      </c>
      <c r="B40" s="37">
        <v>147181.54901055672</v>
      </c>
      <c r="C40" s="37">
        <v>119869.61738348415</v>
      </c>
      <c r="D40" s="34">
        <v>135839.85910521913</v>
      </c>
      <c r="E40" s="39">
        <f t="shared" si="0"/>
        <v>141510.70405788792</v>
      </c>
      <c r="F40" s="34">
        <v>172062.2888426283</v>
      </c>
    </row>
    <row r="41" spans="1:6" ht="16" x14ac:dyDescent="0.2">
      <c r="A41" s="36">
        <v>37316</v>
      </c>
      <c r="B41" s="37">
        <v>152239.03623200135</v>
      </c>
      <c r="C41" s="37">
        <v>116050.35361870077</v>
      </c>
      <c r="D41" s="34">
        <v>131134.24692487947</v>
      </c>
      <c r="E41" s="39">
        <f t="shared" si="0"/>
        <v>141686.64157844041</v>
      </c>
      <c r="F41" s="34">
        <v>166569.24856222945</v>
      </c>
    </row>
    <row r="42" spans="1:6" ht="16" x14ac:dyDescent="0.2">
      <c r="A42" s="36">
        <v>37347</v>
      </c>
      <c r="B42" s="37">
        <v>157536.57396823497</v>
      </c>
      <c r="C42" s="37">
        <v>117526.5090923814</v>
      </c>
      <c r="D42" s="34">
        <v>132417.328564241</v>
      </c>
      <c r="E42" s="39">
        <f t="shared" si="0"/>
        <v>144976.951266238</v>
      </c>
      <c r="F42" s="34">
        <v>167955.29731924241</v>
      </c>
    </row>
    <row r="43" spans="1:6" ht="16" x14ac:dyDescent="0.2">
      <c r="A43" s="36">
        <v>37377</v>
      </c>
      <c r="B43" s="37">
        <v>162784.08600379026</v>
      </c>
      <c r="C43" s="37">
        <v>118465.50578690167</v>
      </c>
      <c r="D43" s="34">
        <v>133101.69224579248</v>
      </c>
      <c r="E43" s="39">
        <f t="shared" si="0"/>
        <v>147942.88912479137</v>
      </c>
      <c r="F43" s="34">
        <v>168738.32821350204</v>
      </c>
    </row>
    <row r="44" spans="1:6" ht="16" x14ac:dyDescent="0.2">
      <c r="A44" s="36">
        <v>37408</v>
      </c>
      <c r="B44" s="37">
        <v>167955.85753043994</v>
      </c>
      <c r="C44" s="37">
        <v>105201.27456203554</v>
      </c>
      <c r="D44" s="34">
        <v>117877.67565408087</v>
      </c>
      <c r="E44" s="39">
        <f t="shared" si="0"/>
        <v>142916.76659226039</v>
      </c>
      <c r="F44" s="34">
        <v>152458.83293195619</v>
      </c>
    </row>
    <row r="45" spans="1:6" ht="16" x14ac:dyDescent="0.2">
      <c r="A45" s="36">
        <v>37438</v>
      </c>
      <c r="B45" s="37">
        <v>173588.57773640874</v>
      </c>
      <c r="C45" s="37">
        <v>94827.597026167947</v>
      </c>
      <c r="D45" s="34">
        <v>105937.19494323646</v>
      </c>
      <c r="E45" s="39">
        <f t="shared" si="0"/>
        <v>139762.88633982261</v>
      </c>
      <c r="F45" s="34">
        <v>140116.92590771869</v>
      </c>
    </row>
    <row r="46" spans="1:6" ht="16" x14ac:dyDescent="0.2">
      <c r="A46" s="36">
        <v>37469</v>
      </c>
      <c r="B46" s="37">
        <v>179149.11211358666</v>
      </c>
      <c r="C46" s="37">
        <v>104039.6494373296</v>
      </c>
      <c r="D46" s="34">
        <v>116892.3336039663</v>
      </c>
      <c r="E46" s="39">
        <f t="shared" si="0"/>
        <v>148020.72285877648</v>
      </c>
      <c r="F46" s="34">
        <v>151780.6286943912</v>
      </c>
    </row>
    <row r="47" spans="1:6" ht="16" x14ac:dyDescent="0.2">
      <c r="A47" s="36">
        <v>37500</v>
      </c>
      <c r="B47" s="37">
        <v>184662.76986075417</v>
      </c>
      <c r="C47" s="37">
        <v>88896.428857702238</v>
      </c>
      <c r="D47" s="34">
        <v>99570.583058094009</v>
      </c>
      <c r="E47" s="39">
        <f t="shared" si="0"/>
        <v>142116.67645942408</v>
      </c>
      <c r="F47" s="34">
        <v>134637.0717056123</v>
      </c>
    </row>
    <row r="48" spans="1:6" ht="16" x14ac:dyDescent="0.2">
      <c r="A48" s="36">
        <v>37530</v>
      </c>
      <c r="B48" s="37">
        <v>190740.43928647053</v>
      </c>
      <c r="C48" s="37">
        <v>108364.26890900248</v>
      </c>
      <c r="D48" s="34">
        <v>123708.32881470602</v>
      </c>
      <c r="E48" s="39">
        <f t="shared" si="0"/>
        <v>157224.38405058827</v>
      </c>
      <c r="F48" s="34">
        <v>159183.75576258451</v>
      </c>
    </row>
    <row r="49" spans="1:6" ht="16" x14ac:dyDescent="0.2">
      <c r="A49" s="36">
        <v>37561</v>
      </c>
      <c r="B49" s="37">
        <v>196704.66800755356</v>
      </c>
      <c r="C49" s="37">
        <v>115094.97191745407</v>
      </c>
      <c r="D49" s="34">
        <v>131589.76718229256</v>
      </c>
      <c r="E49" s="39">
        <f t="shared" si="0"/>
        <v>164147.21759492304</v>
      </c>
      <c r="F49" s="34">
        <v>167531.17521166307</v>
      </c>
    </row>
    <row r="50" spans="1:6" ht="16" x14ac:dyDescent="0.2">
      <c r="A50" s="36">
        <v>37591</v>
      </c>
      <c r="B50" s="37">
        <v>203159.55876408424</v>
      </c>
      <c r="C50" s="37">
        <v>126633.23838708599</v>
      </c>
      <c r="D50" s="34">
        <v>145780.23337466427</v>
      </c>
      <c r="E50" s="39">
        <f t="shared" si="0"/>
        <v>174469.89606937426</v>
      </c>
      <c r="F50" s="34">
        <v>181969.17399914347</v>
      </c>
    </row>
    <row r="51" spans="1:6" ht="16" x14ac:dyDescent="0.2">
      <c r="A51" s="36">
        <v>37622</v>
      </c>
      <c r="B51" s="37">
        <v>210220.90207173672</v>
      </c>
      <c r="C51" s="37">
        <v>125860.91115002178</v>
      </c>
      <c r="D51" s="34">
        <v>144450.72858346155</v>
      </c>
      <c r="E51" s="39">
        <f t="shared" si="0"/>
        <v>177335.81532759912</v>
      </c>
      <c r="F51" s="34">
        <v>181762.82583346567</v>
      </c>
    </row>
    <row r="52" spans="1:6" ht="16" x14ac:dyDescent="0.2">
      <c r="A52" s="36">
        <v>37653</v>
      </c>
      <c r="B52" s="37">
        <v>217122.84457964951</v>
      </c>
      <c r="C52" s="37">
        <v>121077.71211656046</v>
      </c>
      <c r="D52" s="34">
        <v>138544.70457702046</v>
      </c>
      <c r="E52" s="39">
        <f t="shared" si="0"/>
        <v>177833.774578335</v>
      </c>
      <c r="F52" s="34">
        <v>177359.02320752142</v>
      </c>
    </row>
    <row r="53" spans="1:6" ht="16" x14ac:dyDescent="0.2">
      <c r="A53" s="36">
        <v>37681</v>
      </c>
      <c r="B53" s="37">
        <v>224019.01892870932</v>
      </c>
      <c r="C53" s="37">
        <v>136063.6191070202</v>
      </c>
      <c r="D53" s="34">
        <v>157268.90580848165</v>
      </c>
      <c r="E53" s="39">
        <f t="shared" si="0"/>
        <v>190643.96236859547</v>
      </c>
      <c r="F53" s="34">
        <v>195646.48130506842</v>
      </c>
    </row>
    <row r="54" spans="1:6" ht="16" x14ac:dyDescent="0.2">
      <c r="A54" s="36">
        <v>37712</v>
      </c>
      <c r="B54" s="37">
        <v>231264.27458267618</v>
      </c>
      <c r="C54" s="37">
        <v>154889.0589613991</v>
      </c>
      <c r="D54" s="34">
        <v>181243.29751163765</v>
      </c>
      <c r="E54" s="39">
        <f t="shared" si="0"/>
        <v>206253.7860471569</v>
      </c>
      <c r="F54" s="34">
        <v>218586.47383261673</v>
      </c>
    </row>
    <row r="55" spans="1:6" ht="16" x14ac:dyDescent="0.2">
      <c r="A55" s="36">
        <v>37742</v>
      </c>
      <c r="B55" s="37">
        <v>238855.85436449666</v>
      </c>
      <c r="C55" s="37">
        <v>168767.6151238395</v>
      </c>
      <c r="D55" s="34">
        <v>198841.81518997226</v>
      </c>
      <c r="E55" s="39">
        <f t="shared" si="0"/>
        <v>218848.83477723447</v>
      </c>
      <c r="F55" s="34">
        <v>235729.35646310906</v>
      </c>
    </row>
    <row r="56" spans="1:6" ht="16" x14ac:dyDescent="0.2">
      <c r="A56" s="36">
        <v>37773</v>
      </c>
      <c r="B56" s="37">
        <v>246330.18767023983</v>
      </c>
      <c r="C56" s="37">
        <v>166013.40001719087</v>
      </c>
      <c r="D56" s="34">
        <v>195080.1143811082</v>
      </c>
      <c r="E56" s="39">
        <f t="shared" si="0"/>
        <v>220705.15102567401</v>
      </c>
      <c r="F56" s="34">
        <v>233884.64373707795</v>
      </c>
    </row>
    <row r="57" spans="1:6" ht="16" x14ac:dyDescent="0.2">
      <c r="A57" s="36">
        <v>37803</v>
      </c>
      <c r="B57" s="37">
        <v>254516.2555737808</v>
      </c>
      <c r="C57" s="37">
        <v>176821.81909798511</v>
      </c>
      <c r="D57" s="34">
        <v>208604.11085817646</v>
      </c>
      <c r="E57" s="39">
        <f t="shared" si="0"/>
        <v>231560.18321597861</v>
      </c>
      <c r="F57" s="34">
        <v>247401.17622892308</v>
      </c>
    </row>
    <row r="58" spans="1:6" ht="16" x14ac:dyDescent="0.2">
      <c r="A58" s="36">
        <v>37834</v>
      </c>
      <c r="B58" s="37">
        <v>262048.54167187936</v>
      </c>
      <c r="C58" s="37">
        <v>201058.77593345716</v>
      </c>
      <c r="D58" s="34">
        <v>240343.1231743797</v>
      </c>
      <c r="E58" s="39">
        <f t="shared" si="0"/>
        <v>251195.83242312953</v>
      </c>
      <c r="F58" s="34">
        <v>276420.19355742965</v>
      </c>
    </row>
    <row r="59" spans="1:6" ht="16" x14ac:dyDescent="0.2">
      <c r="A59" s="36">
        <v>37865</v>
      </c>
      <c r="B59" s="37">
        <v>269474.8523177997</v>
      </c>
      <c r="C59" s="37">
        <v>215302.41448739063</v>
      </c>
      <c r="D59" s="34">
        <v>258762.56017432429</v>
      </c>
      <c r="E59" s="39">
        <f t="shared" si="0"/>
        <v>264118.70624606201</v>
      </c>
      <c r="F59" s="34">
        <v>293811.4335380324</v>
      </c>
    </row>
    <row r="60" spans="1:6" ht="16" x14ac:dyDescent="0.2">
      <c r="A60" s="36">
        <v>37895</v>
      </c>
      <c r="B60" s="37">
        <v>276916.19241057982</v>
      </c>
      <c r="C60" s="37">
        <v>245197.27195223715</v>
      </c>
      <c r="D60" s="34">
        <v>298849.07969982259</v>
      </c>
      <c r="E60" s="39">
        <f t="shared" si="0"/>
        <v>287882.63605520118</v>
      </c>
      <c r="F60" s="34">
        <v>329528.18244157807</v>
      </c>
    </row>
    <row r="61" spans="1:6" ht="16" x14ac:dyDescent="0.2">
      <c r="A61" s="36">
        <v>37926</v>
      </c>
      <c r="B61" s="37">
        <v>283667.06938888162</v>
      </c>
      <c r="C61" s="37">
        <v>278576.618039191</v>
      </c>
      <c r="D61" s="34">
        <v>344337.35615836963</v>
      </c>
      <c r="E61" s="39">
        <f t="shared" si="0"/>
        <v>314002.21277362562</v>
      </c>
      <c r="F61" s="34">
        <v>350461.21558550547</v>
      </c>
    </row>
    <row r="62" spans="1:6" ht="16" x14ac:dyDescent="0.2">
      <c r="A62" s="36">
        <v>37956</v>
      </c>
      <c r="B62" s="37">
        <v>290594.40823950933</v>
      </c>
      <c r="C62" s="37">
        <v>310212.9600937767</v>
      </c>
      <c r="D62" s="34">
        <v>387960.19664787169</v>
      </c>
      <c r="E62" s="39">
        <f t="shared" si="0"/>
        <v>339277.30244369048</v>
      </c>
      <c r="F62" s="34">
        <v>370845.45214909367</v>
      </c>
    </row>
    <row r="63" spans="1:6" ht="16" x14ac:dyDescent="0.2">
      <c r="A63" s="36">
        <v>37987</v>
      </c>
      <c r="B63" s="37">
        <v>297293.69778332714</v>
      </c>
      <c r="C63" s="37">
        <v>307794.37588415435</v>
      </c>
      <c r="D63" s="34">
        <v>384196.58524586353</v>
      </c>
      <c r="E63" s="39">
        <f t="shared" si="0"/>
        <v>340745.14151459537</v>
      </c>
      <c r="F63" s="34">
        <v>374476.93515497295</v>
      </c>
    </row>
    <row r="64" spans="1:6" ht="16" x14ac:dyDescent="0.2">
      <c r="A64" s="36">
        <v>38018</v>
      </c>
      <c r="B64" s="37">
        <v>303536.86971938703</v>
      </c>
      <c r="C64" s="37">
        <v>309426.88063026406</v>
      </c>
      <c r="D64" s="34">
        <v>385492.92027078173</v>
      </c>
      <c r="E64" s="39">
        <f t="shared" si="0"/>
        <v>344514.89499508438</v>
      </c>
      <c r="F64" s="34">
        <v>379504.56921731448</v>
      </c>
    </row>
    <row r="65" spans="1:6" ht="16" x14ac:dyDescent="0.2">
      <c r="A65" s="36">
        <v>38047</v>
      </c>
      <c r="B65" s="37">
        <v>310736.42483454267</v>
      </c>
      <c r="C65" s="37">
        <v>317988.07910548279</v>
      </c>
      <c r="D65" s="34">
        <v>396445.37034872465</v>
      </c>
      <c r="E65" s="39">
        <f t="shared" si="0"/>
        <v>353590.89759163366</v>
      </c>
      <c r="F65" s="34">
        <v>388658.60944035405</v>
      </c>
    </row>
    <row r="66" spans="1:6" ht="16" x14ac:dyDescent="0.2">
      <c r="A66" s="36">
        <v>38078</v>
      </c>
      <c r="B66" s="37">
        <v>317407.14100510685</v>
      </c>
      <c r="C66" s="37">
        <v>284234.94404790498</v>
      </c>
      <c r="D66" s="34">
        <v>353708.87544379564</v>
      </c>
      <c r="E66" s="39">
        <f t="shared" si="0"/>
        <v>335558.00822445122</v>
      </c>
      <c r="F66" s="34">
        <v>378764.84794624947</v>
      </c>
    </row>
    <row r="67" spans="1:6" ht="16" x14ac:dyDescent="0.2">
      <c r="A67" s="36">
        <v>38108</v>
      </c>
      <c r="B67" s="37">
        <v>324316.10812536918</v>
      </c>
      <c r="C67" s="37">
        <v>286315.79222695169</v>
      </c>
      <c r="D67" s="34">
        <v>355567.40704237547</v>
      </c>
      <c r="E67" s="39">
        <f t="shared" ref="E67:E130" si="1">(D67+B67)/2</f>
        <v>339941.7575838723</v>
      </c>
      <c r="F67" s="34">
        <v>384522.41982343531</v>
      </c>
    </row>
    <row r="68" spans="1:6" ht="16" x14ac:dyDescent="0.2">
      <c r="A68" s="36">
        <v>38139</v>
      </c>
      <c r="B68" s="37">
        <v>331309.36464449868</v>
      </c>
      <c r="C68" s="37">
        <v>313068.61876878445</v>
      </c>
      <c r="D68" s="34">
        <v>392421.54877828131</v>
      </c>
      <c r="E68" s="39">
        <f t="shared" si="1"/>
        <v>361865.45671139</v>
      </c>
      <c r="F68" s="34">
        <v>402422.58801832818</v>
      </c>
    </row>
    <row r="69" spans="1:6" ht="16" x14ac:dyDescent="0.2">
      <c r="A69" s="36">
        <v>38169</v>
      </c>
      <c r="B69" s="37">
        <v>338588.52451194823</v>
      </c>
      <c r="C69" s="37">
        <v>333831.67514359014</v>
      </c>
      <c r="D69" s="34">
        <v>420977.64347582165</v>
      </c>
      <c r="E69" s="39">
        <f t="shared" si="1"/>
        <v>379783.08399388497</v>
      </c>
      <c r="F69" s="34">
        <v>417669.22552665824</v>
      </c>
    </row>
    <row r="70" spans="1:6" ht="16" x14ac:dyDescent="0.2">
      <c r="A70" s="36">
        <v>38200</v>
      </c>
      <c r="B70" s="37">
        <v>345995.01647815231</v>
      </c>
      <c r="C70" s="37">
        <v>343871.45715409116</v>
      </c>
      <c r="D70" s="34">
        <v>434167.94613676303</v>
      </c>
      <c r="E70" s="39">
        <f t="shared" si="1"/>
        <v>390081.48130745767</v>
      </c>
      <c r="F70" s="34">
        <v>427718.35233031004</v>
      </c>
    </row>
    <row r="71" spans="1:6" ht="16" x14ac:dyDescent="0.2">
      <c r="A71" s="36">
        <v>38231</v>
      </c>
      <c r="B71" s="37">
        <v>353322.55468248139</v>
      </c>
      <c r="C71" s="37">
        <v>353600.76342288055</v>
      </c>
      <c r="D71" s="34">
        <v>446921.16301507421</v>
      </c>
      <c r="E71" s="39">
        <f t="shared" si="1"/>
        <v>400121.85884877783</v>
      </c>
      <c r="F71" s="34">
        <v>437545.39650231402</v>
      </c>
    </row>
    <row r="72" spans="1:6" ht="16" x14ac:dyDescent="0.2">
      <c r="A72" s="36">
        <v>38261</v>
      </c>
      <c r="B72" s="37">
        <v>360634.05759413942</v>
      </c>
      <c r="C72" s="37">
        <v>353640.97708647064</v>
      </c>
      <c r="D72" s="34">
        <v>446186.81736204913</v>
      </c>
      <c r="E72" s="39">
        <f t="shared" si="1"/>
        <v>403410.43747809425</v>
      </c>
      <c r="F72" s="34">
        <v>442733.19195147947</v>
      </c>
    </row>
    <row r="73" spans="1:6" ht="16" x14ac:dyDescent="0.2">
      <c r="A73" s="36">
        <v>38292</v>
      </c>
      <c r="B73" s="37">
        <v>368179.48331406614</v>
      </c>
      <c r="C73" s="37">
        <v>388774.32912196167</v>
      </c>
      <c r="D73" s="34">
        <v>495729.30944301788</v>
      </c>
      <c r="E73" s="39">
        <f t="shared" si="1"/>
        <v>431954.39637854201</v>
      </c>
      <c r="F73" s="34">
        <v>465293.7721746068</v>
      </c>
    </row>
    <row r="74" spans="1:6" ht="16" x14ac:dyDescent="0.2">
      <c r="A74" s="36">
        <v>38322</v>
      </c>
      <c r="B74" s="37">
        <v>376672.93966711429</v>
      </c>
      <c r="C74" s="37">
        <v>408424.73810964503</v>
      </c>
      <c r="D74" s="34">
        <v>523104.70444204536</v>
      </c>
      <c r="E74" s="39">
        <f t="shared" si="1"/>
        <v>449888.82205457985</v>
      </c>
      <c r="F74" s="34">
        <v>481023.68859926471</v>
      </c>
    </row>
    <row r="75" spans="1:6" ht="16" x14ac:dyDescent="0.2">
      <c r="A75" s="36">
        <v>38353</v>
      </c>
      <c r="B75" s="37">
        <v>384912.42623452051</v>
      </c>
      <c r="C75" s="37">
        <v>382460.43654672604</v>
      </c>
      <c r="D75" s="34">
        <v>489066.93324932543</v>
      </c>
      <c r="E75" s="39">
        <f t="shared" si="1"/>
        <v>436989.679741923</v>
      </c>
      <c r="F75" s="34">
        <v>475609.83309198753</v>
      </c>
    </row>
    <row r="76" spans="1:6" ht="16" x14ac:dyDescent="0.2">
      <c r="A76" s="36">
        <v>38384</v>
      </c>
      <c r="B76" s="37">
        <v>392644.95783458167</v>
      </c>
      <c r="C76" s="37">
        <v>445399.53442974191</v>
      </c>
      <c r="D76" s="34">
        <v>580060.80258763605</v>
      </c>
      <c r="E76" s="39">
        <f t="shared" si="1"/>
        <v>486352.88021110883</v>
      </c>
      <c r="F76" s="34">
        <v>512339.67827881896</v>
      </c>
    </row>
    <row r="77" spans="1:6" ht="16" x14ac:dyDescent="0.2">
      <c r="A77" s="36">
        <v>38412</v>
      </c>
      <c r="B77" s="37">
        <v>401658.76119366736</v>
      </c>
      <c r="C77" s="37">
        <v>424051.43971020693</v>
      </c>
      <c r="D77" s="34">
        <v>551400.60100712744</v>
      </c>
      <c r="E77" s="39">
        <f t="shared" si="1"/>
        <v>476529.68110039737</v>
      </c>
      <c r="F77" s="34">
        <v>509407.00413980091</v>
      </c>
    </row>
    <row r="78" spans="1:6" ht="16" x14ac:dyDescent="0.2">
      <c r="A78" s="36">
        <v>38443</v>
      </c>
      <c r="B78" s="37">
        <v>410364.44972649805</v>
      </c>
      <c r="C78" s="37">
        <v>398695.22411344916</v>
      </c>
      <c r="D78" s="34">
        <v>517588.40110025415</v>
      </c>
      <c r="E78" s="39">
        <f t="shared" si="1"/>
        <v>463976.42541337607</v>
      </c>
      <c r="F78" s="34">
        <v>504492.75697669608</v>
      </c>
    </row>
    <row r="79" spans="1:6" ht="16" x14ac:dyDescent="0.2">
      <c r="A79" s="36">
        <v>38473</v>
      </c>
      <c r="B79" s="37">
        <v>419564.91647239547</v>
      </c>
      <c r="C79" s="37">
        <v>407559.97438550548</v>
      </c>
      <c r="D79" s="34">
        <v>529329.08035472746</v>
      </c>
      <c r="E79" s="39">
        <f t="shared" si="1"/>
        <v>474446.99841356149</v>
      </c>
      <c r="F79" s="34">
        <v>515420.77356075717</v>
      </c>
    </row>
    <row r="80" spans="1:6" ht="16" x14ac:dyDescent="0.2">
      <c r="A80" s="36">
        <v>38504</v>
      </c>
      <c r="B80" s="37">
        <v>429241.44215265935</v>
      </c>
      <c r="C80" s="37">
        <v>408014.50254431536</v>
      </c>
      <c r="D80" s="34">
        <v>529028.64005652815</v>
      </c>
      <c r="E80" s="39">
        <f t="shared" si="1"/>
        <v>479135.04110459378</v>
      </c>
      <c r="F80" s="34">
        <v>522650.99737280793</v>
      </c>
    </row>
    <row r="81" spans="1:6" ht="16" x14ac:dyDescent="0.2">
      <c r="A81" s="36">
        <v>38534</v>
      </c>
      <c r="B81" s="37">
        <v>438768.28792916448</v>
      </c>
      <c r="C81" s="37">
        <v>427290.67684507027</v>
      </c>
      <c r="D81" s="34">
        <v>556257.2243247024</v>
      </c>
      <c r="E81" s="39">
        <f t="shared" si="1"/>
        <v>497512.75612693344</v>
      </c>
      <c r="F81" s="34">
        <v>539057.5200048408</v>
      </c>
    </row>
    <row r="82" spans="1:6" ht="16" x14ac:dyDescent="0.2">
      <c r="A82" s="36">
        <v>38565</v>
      </c>
      <c r="B82" s="37">
        <v>449057.46467999567</v>
      </c>
      <c r="C82" s="37">
        <v>463380.02989445615</v>
      </c>
      <c r="D82" s="34">
        <v>608715.13695785752</v>
      </c>
      <c r="E82" s="39">
        <f t="shared" si="1"/>
        <v>528886.30081892665</v>
      </c>
      <c r="F82" s="34">
        <v>564568.65963939088</v>
      </c>
    </row>
    <row r="83" spans="1:6" ht="16" x14ac:dyDescent="0.2">
      <c r="A83" s="36">
        <v>38596</v>
      </c>
      <c r="B83" s="37">
        <v>458838.32665019558</v>
      </c>
      <c r="C83" s="37">
        <v>525237.18966713652</v>
      </c>
      <c r="D83" s="34">
        <v>700493.35478455143</v>
      </c>
      <c r="E83" s="39">
        <f t="shared" si="1"/>
        <v>579665.84071737353</v>
      </c>
      <c r="F83" s="34">
        <v>602893.21397923457</v>
      </c>
    </row>
    <row r="84" spans="1:6" ht="16" x14ac:dyDescent="0.2">
      <c r="A84" s="36">
        <v>38626</v>
      </c>
      <c r="B84" s="37">
        <v>468304.06322329835</v>
      </c>
      <c r="C84" s="37">
        <v>504994.75332178251</v>
      </c>
      <c r="D84" s="34">
        <v>672539.64717403112</v>
      </c>
      <c r="E84" s="39">
        <f t="shared" si="1"/>
        <v>570421.85519866471</v>
      </c>
      <c r="F84" s="34">
        <v>600648.03939657169</v>
      </c>
    </row>
    <row r="85" spans="1:6" ht="16" x14ac:dyDescent="0.2">
      <c r="A85" s="36">
        <v>38657</v>
      </c>
      <c r="B85" s="37">
        <v>477808.05929577991</v>
      </c>
      <c r="C85" s="37">
        <v>537001.25373645627</v>
      </c>
      <c r="D85" s="34">
        <v>719898.95810571394</v>
      </c>
      <c r="E85" s="39">
        <f t="shared" si="1"/>
        <v>598853.50870074693</v>
      </c>
      <c r="F85" s="34">
        <v>623752.77613979019</v>
      </c>
    </row>
    <row r="86" spans="1:6" ht="16" x14ac:dyDescent="0.2">
      <c r="A86" s="36">
        <v>38687</v>
      </c>
      <c r="B86" s="37">
        <v>487875.93776742782</v>
      </c>
      <c r="C86" s="37">
        <v>566029.31416655343</v>
      </c>
      <c r="D86" s="34">
        <v>762969.24735351373</v>
      </c>
      <c r="E86" s="39">
        <f t="shared" si="1"/>
        <v>625422.5925604708</v>
      </c>
      <c r="F86" s="34">
        <v>645850.28834183677</v>
      </c>
    </row>
    <row r="87" spans="1:6" ht="16" x14ac:dyDescent="0.2">
      <c r="A87" s="36">
        <v>38718</v>
      </c>
      <c r="B87" s="37">
        <v>497895.463677502</v>
      </c>
      <c r="C87" s="37">
        <v>652847.33214328671</v>
      </c>
      <c r="D87" s="34">
        <v>895720.60800896212</v>
      </c>
      <c r="E87" s="39">
        <f t="shared" si="1"/>
        <v>696808.03584323206</v>
      </c>
      <c r="F87" s="34">
        <v>697969.48073991062</v>
      </c>
    </row>
    <row r="88" spans="1:6" ht="16" x14ac:dyDescent="0.2">
      <c r="A88" s="36">
        <v>38749</v>
      </c>
      <c r="B88" s="37">
        <v>506605.67196342559</v>
      </c>
      <c r="C88" s="37">
        <v>659716.83140293206</v>
      </c>
      <c r="D88" s="34">
        <v>904818.42733430292</v>
      </c>
      <c r="E88" s="39">
        <f t="shared" si="1"/>
        <v>705712.04964886419</v>
      </c>
      <c r="F88" s="34">
        <v>707570.75832128734</v>
      </c>
    </row>
    <row r="89" spans="1:6" ht="16" x14ac:dyDescent="0.2">
      <c r="A89" s="36">
        <v>38777</v>
      </c>
      <c r="B89" s="37">
        <v>516842.07250530622</v>
      </c>
      <c r="C89" s="37">
        <v>651384.37358594197</v>
      </c>
      <c r="D89" s="34">
        <v>892294.73222688632</v>
      </c>
      <c r="E89" s="39">
        <f t="shared" si="1"/>
        <v>704568.40236609627</v>
      </c>
      <c r="F89" s="34">
        <v>711147.66134496825</v>
      </c>
    </row>
    <row r="90" spans="1:6" ht="16" x14ac:dyDescent="0.2">
      <c r="A90" s="36">
        <v>38808</v>
      </c>
      <c r="B90" s="37">
        <v>525456.3668883635</v>
      </c>
      <c r="C90" s="37">
        <v>695937.78130864922</v>
      </c>
      <c r="D90" s="34">
        <v>960673.63004775462</v>
      </c>
      <c r="E90" s="39">
        <f t="shared" si="1"/>
        <v>743064.99846805912</v>
      </c>
      <c r="F90" s="34">
        <v>740496.14975816919</v>
      </c>
    </row>
    <row r="91" spans="1:6" ht="16" x14ac:dyDescent="0.2">
      <c r="A91" s="36">
        <v>38838</v>
      </c>
      <c r="B91" s="37">
        <v>535220.60838453448</v>
      </c>
      <c r="C91" s="37">
        <v>632538.69208432757</v>
      </c>
      <c r="D91" s="34">
        <v>872124.63519321801</v>
      </c>
      <c r="E91" s="39">
        <f t="shared" si="1"/>
        <v>703672.62178887625</v>
      </c>
      <c r="F91" s="34">
        <v>718289.54780467972</v>
      </c>
    </row>
    <row r="92" spans="1:6" ht="16" x14ac:dyDescent="0.2">
      <c r="A92" s="36">
        <v>38869</v>
      </c>
      <c r="B92" s="37">
        <v>544571.61156347196</v>
      </c>
      <c r="C92" s="37">
        <v>637318.20042216359</v>
      </c>
      <c r="D92" s="34">
        <v>877942.53651854012</v>
      </c>
      <c r="E92" s="39">
        <f t="shared" si="1"/>
        <v>711257.07404100604</v>
      </c>
      <c r="F92" s="34">
        <v>727293.18511673098</v>
      </c>
    </row>
    <row r="93" spans="1:6" ht="16" x14ac:dyDescent="0.2">
      <c r="A93" s="36">
        <v>38899</v>
      </c>
      <c r="B93" s="37">
        <v>553978.19941876456</v>
      </c>
      <c r="C93" s="37">
        <v>648130.08246731397</v>
      </c>
      <c r="D93" s="34">
        <v>893302.16030589526</v>
      </c>
      <c r="E93" s="39">
        <f t="shared" si="1"/>
        <v>723640.17986232997</v>
      </c>
      <c r="F93" s="34">
        <v>739522.51827363507</v>
      </c>
    </row>
    <row r="94" spans="1:6" ht="16" x14ac:dyDescent="0.2">
      <c r="A94" s="36">
        <v>38930</v>
      </c>
      <c r="B94" s="37">
        <v>563940.42691149912</v>
      </c>
      <c r="C94" s="37">
        <v>636284.31658705918</v>
      </c>
      <c r="D94" s="34">
        <v>875866.47105092078</v>
      </c>
      <c r="E94" s="39">
        <f t="shared" si="1"/>
        <v>719903.44898120989</v>
      </c>
      <c r="F94" s="34">
        <v>741255.56772434432</v>
      </c>
    </row>
    <row r="95" spans="1:6" ht="16" x14ac:dyDescent="0.2">
      <c r="A95" s="36">
        <v>38961</v>
      </c>
      <c r="B95" s="37">
        <v>572893.3013940698</v>
      </c>
      <c r="C95" s="37">
        <v>643120.02248658158</v>
      </c>
      <c r="D95" s="34">
        <v>884930.64970117202</v>
      </c>
      <c r="E95" s="39">
        <f t="shared" si="1"/>
        <v>728911.97554762091</v>
      </c>
      <c r="F95" s="34">
        <v>751016.31277482887</v>
      </c>
    </row>
    <row r="96" spans="1:6" ht="16" x14ac:dyDescent="0.2">
      <c r="A96" s="36">
        <v>38991</v>
      </c>
      <c r="B96" s="37">
        <v>582170.53837926511</v>
      </c>
      <c r="C96" s="37">
        <v>696000.48822254559</v>
      </c>
      <c r="D96" s="34">
        <v>966761.13278164214</v>
      </c>
      <c r="E96" s="39">
        <f t="shared" si="1"/>
        <v>774465.83558045363</v>
      </c>
      <c r="F96" s="34">
        <v>785251.02292039804</v>
      </c>
    </row>
    <row r="97" spans="1:6" ht="16" x14ac:dyDescent="0.2">
      <c r="A97" s="36">
        <v>39022</v>
      </c>
      <c r="B97" s="37">
        <v>591139.27787073364</v>
      </c>
      <c r="C97" s="37">
        <v>746532.52142167871</v>
      </c>
      <c r="D97" s="34">
        <v>1045596.4533651666</v>
      </c>
      <c r="E97" s="39">
        <f t="shared" si="1"/>
        <v>818367.8656179501</v>
      </c>
      <c r="F97" s="34">
        <v>818222.40296155238</v>
      </c>
    </row>
    <row r="98" spans="1:6" ht="16" x14ac:dyDescent="0.2">
      <c r="A98" s="36">
        <v>39052</v>
      </c>
      <c r="B98" s="37">
        <v>599961.84279386688</v>
      </c>
      <c r="C98" s="37">
        <v>794954.19221983245</v>
      </c>
      <c r="D98" s="34">
        <v>1121673.1402001851</v>
      </c>
      <c r="E98" s="39">
        <f t="shared" si="1"/>
        <v>860817.49149702606</v>
      </c>
      <c r="F98" s="34">
        <v>850141.37901545595</v>
      </c>
    </row>
    <row r="99" spans="1:6" ht="16" x14ac:dyDescent="0.2">
      <c r="A99" s="36">
        <v>39083</v>
      </c>
      <c r="B99" s="37">
        <v>609473.83069604065</v>
      </c>
      <c r="C99" s="37">
        <v>800986.4181502678</v>
      </c>
      <c r="D99" s="34">
        <v>1129587.9618228599</v>
      </c>
      <c r="E99" s="39">
        <f t="shared" si="1"/>
        <v>869530.89625945035</v>
      </c>
      <c r="F99" s="34">
        <v>859953.5399976375</v>
      </c>
    </row>
    <row r="100" spans="1:6" ht="16" x14ac:dyDescent="0.2">
      <c r="A100" s="36">
        <v>39114</v>
      </c>
      <c r="B100" s="37">
        <v>617802.3530230961</v>
      </c>
      <c r="C100" s="37">
        <v>790479.44632534322</v>
      </c>
      <c r="D100" s="34">
        <v>1113560.4840642358</v>
      </c>
      <c r="E100" s="39">
        <f t="shared" si="1"/>
        <v>865681.4185436659</v>
      </c>
      <c r="F100" s="34">
        <v>860875.59889522172</v>
      </c>
    </row>
    <row r="101" spans="1:6" ht="16" x14ac:dyDescent="0.2">
      <c r="A101" s="36">
        <v>39142</v>
      </c>
      <c r="B101" s="37">
        <v>627320.77772983862</v>
      </c>
      <c r="C101" s="37">
        <v>828075.15018512821</v>
      </c>
      <c r="D101" s="34">
        <v>1172544.8267352167</v>
      </c>
      <c r="E101" s="39">
        <f t="shared" si="1"/>
        <v>899932.80223252764</v>
      </c>
      <c r="F101" s="34">
        <v>887626.65298427152</v>
      </c>
    </row>
    <row r="102" spans="1:6" ht="16" x14ac:dyDescent="0.2">
      <c r="A102" s="36">
        <v>39173</v>
      </c>
      <c r="B102" s="37">
        <v>636245.79304049921</v>
      </c>
      <c r="C102" s="37">
        <v>888253.12051786506</v>
      </c>
      <c r="D102" s="34">
        <v>1268553.9334265071</v>
      </c>
      <c r="E102" s="39">
        <f t="shared" si="1"/>
        <v>952399.86323350319</v>
      </c>
      <c r="F102" s="34">
        <v>926165.71112651634</v>
      </c>
    </row>
    <row r="103" spans="1:6" ht="16" x14ac:dyDescent="0.2">
      <c r="A103" s="36">
        <v>39203</v>
      </c>
      <c r="B103" s="37">
        <v>645766.10012951226</v>
      </c>
      <c r="C103" s="37">
        <v>951590.95677692455</v>
      </c>
      <c r="D103" s="34">
        <v>1370550.7649134279</v>
      </c>
      <c r="E103" s="39">
        <f t="shared" si="1"/>
        <v>1008158.4325214701</v>
      </c>
      <c r="F103" s="34">
        <v>967142.26257902058</v>
      </c>
    </row>
    <row r="104" spans="1:6" ht="16" x14ac:dyDescent="0.2">
      <c r="A104" s="36">
        <v>39234</v>
      </c>
      <c r="B104" s="37">
        <v>654604.99503067776</v>
      </c>
      <c r="C104" s="37">
        <v>993347.34962206765</v>
      </c>
      <c r="D104" s="34">
        <v>1437681.8501272358</v>
      </c>
      <c r="E104" s="39">
        <f t="shared" si="1"/>
        <v>1046143.4225789567</v>
      </c>
      <c r="F104" s="34">
        <v>996014.45515275584</v>
      </c>
    </row>
    <row r="105" spans="1:6" ht="16" x14ac:dyDescent="0.2">
      <c r="A105" s="36">
        <v>39264</v>
      </c>
      <c r="B105" s="37">
        <v>663983.76348247542</v>
      </c>
      <c r="C105" s="37">
        <v>992461.59495854157</v>
      </c>
      <c r="D105" s="34">
        <v>1435063.1909117396</v>
      </c>
      <c r="E105" s="39">
        <f t="shared" si="1"/>
        <v>1049523.4771971074</v>
      </c>
      <c r="F105" s="34">
        <v>1002220.8134080078</v>
      </c>
    </row>
    <row r="106" spans="1:6" ht="16" x14ac:dyDescent="0.2">
      <c r="A106" s="36">
        <v>39295</v>
      </c>
      <c r="B106" s="37">
        <v>673586.90274095198</v>
      </c>
      <c r="C106" s="37">
        <v>1003823.4723561932</v>
      </c>
      <c r="D106" s="34">
        <v>1451954.881335947</v>
      </c>
      <c r="E106" s="39">
        <f t="shared" si="1"/>
        <v>1062770.8920384494</v>
      </c>
      <c r="F106" s="34">
        <v>1015058.3407423927</v>
      </c>
    </row>
    <row r="107" spans="1:6" ht="16" x14ac:dyDescent="0.2">
      <c r="A107" s="36">
        <v>39326</v>
      </c>
      <c r="B107" s="37">
        <v>681999.59796287958</v>
      </c>
      <c r="C107" s="37">
        <v>1114251.5368565992</v>
      </c>
      <c r="D107" s="34">
        <v>1633485.1200502745</v>
      </c>
      <c r="E107" s="39">
        <f t="shared" si="1"/>
        <v>1157742.3590065772</v>
      </c>
      <c r="F107" s="34">
        <v>1081376.6253473742</v>
      </c>
    </row>
    <row r="108" spans="1:6" ht="16" x14ac:dyDescent="0.2">
      <c r="A108" s="36">
        <v>39356</v>
      </c>
      <c r="B108" s="37">
        <v>691301.59426413814</v>
      </c>
      <c r="C108" s="37">
        <v>1206966.8352661841</v>
      </c>
      <c r="D108" s="34">
        <v>1787606.3384613169</v>
      </c>
      <c r="E108" s="39">
        <f t="shared" si="1"/>
        <v>1239453.9663627276</v>
      </c>
      <c r="F108" s="34">
        <v>1139315.8839691104</v>
      </c>
    </row>
    <row r="109" spans="1:6" ht="16" x14ac:dyDescent="0.2">
      <c r="A109" s="36">
        <v>39387</v>
      </c>
      <c r="B109" s="37">
        <v>700133.72765595687</v>
      </c>
      <c r="C109" s="37">
        <v>1167134.0092977611</v>
      </c>
      <c r="D109" s="34">
        <v>1727218.8740797862</v>
      </c>
      <c r="E109" s="39">
        <f t="shared" si="1"/>
        <v>1213676.3008678716</v>
      </c>
      <c r="F109" s="34">
        <v>1126005.116322635</v>
      </c>
    </row>
    <row r="110" spans="1:6" ht="16" x14ac:dyDescent="0.2">
      <c r="A110" s="36">
        <v>39417</v>
      </c>
      <c r="B110" s="37">
        <v>709040.05096826691</v>
      </c>
      <c r="C110" s="37">
        <v>1186515.8854279297</v>
      </c>
      <c r="D110" s="34">
        <v>1758075.3979524707</v>
      </c>
      <c r="E110" s="39">
        <f t="shared" si="1"/>
        <v>1233557.7244603687</v>
      </c>
      <c r="F110" s="34">
        <v>1142887.6024393165</v>
      </c>
    </row>
    <row r="111" spans="1:6" ht="16" x14ac:dyDescent="0.2">
      <c r="A111" s="36">
        <v>39448</v>
      </c>
      <c r="B111" s="37">
        <v>718602.21207799041</v>
      </c>
      <c r="C111" s="37">
        <v>1107677.1925104882</v>
      </c>
      <c r="D111" s="34">
        <v>1639913.4105733407</v>
      </c>
      <c r="E111" s="39">
        <f t="shared" si="1"/>
        <v>1179257.8113256656</v>
      </c>
      <c r="F111" s="34">
        <v>1111103.1819167128</v>
      </c>
    </row>
    <row r="112" spans="1:6" ht="16" x14ac:dyDescent="0.2">
      <c r="A112" s="36">
        <v>39479</v>
      </c>
      <c r="B112" s="37">
        <v>727337.50645958632</v>
      </c>
      <c r="C112" s="37">
        <v>1185314.699847193</v>
      </c>
      <c r="D112" s="34">
        <v>1769877.7589424485</v>
      </c>
      <c r="E112" s="39">
        <f t="shared" si="1"/>
        <v>1248607.6327010174</v>
      </c>
      <c r="F112" s="34">
        <v>1160535.1560886954</v>
      </c>
    </row>
    <row r="113" spans="1:6" ht="16" x14ac:dyDescent="0.2">
      <c r="A113" s="36">
        <v>39508</v>
      </c>
      <c r="B113" s="37">
        <v>736459.92577623704</v>
      </c>
      <c r="C113" s="37">
        <v>1141138.6062632594</v>
      </c>
      <c r="D113" s="34">
        <v>1702494.5119124334</v>
      </c>
      <c r="E113" s="39">
        <f t="shared" si="1"/>
        <v>1219477.2188443353</v>
      </c>
      <c r="F113" s="34">
        <v>1145178.6740043643</v>
      </c>
    </row>
    <row r="114" spans="1:6" ht="16" x14ac:dyDescent="0.2">
      <c r="A114" s="36">
        <v>39539</v>
      </c>
      <c r="B114" s="37">
        <v>746100.27590970765</v>
      </c>
      <c r="C114" s="37">
        <v>1273655.0964922605</v>
      </c>
      <c r="D114" s="34">
        <v>1927515.7874731938</v>
      </c>
      <c r="E114" s="39">
        <f t="shared" si="1"/>
        <v>1336808.0316914506</v>
      </c>
      <c r="F114" s="34">
        <v>1226623.4570727616</v>
      </c>
    </row>
    <row r="115" spans="1:6" ht="16" x14ac:dyDescent="0.2">
      <c r="A115" s="36">
        <v>39569</v>
      </c>
      <c r="B115" s="37">
        <v>755624.93931288121</v>
      </c>
      <c r="C115" s="37">
        <v>1365510.2912081217</v>
      </c>
      <c r="D115" s="34">
        <v>2085034.2711025481</v>
      </c>
      <c r="E115" s="39">
        <f t="shared" si="1"/>
        <v>1420329.6052077147</v>
      </c>
      <c r="F115" s="34">
        <v>1285706.1494686282</v>
      </c>
    </row>
    <row r="116" spans="1:6" ht="16" x14ac:dyDescent="0.2">
      <c r="A116" s="36">
        <v>39600</v>
      </c>
      <c r="B116" s="37">
        <v>765818.22098744591</v>
      </c>
      <c r="C116" s="37">
        <v>1225774.6678351145</v>
      </c>
      <c r="D116" s="34">
        <v>1870252.2966265522</v>
      </c>
      <c r="E116" s="39">
        <f t="shared" si="1"/>
        <v>1318035.2588069991</v>
      </c>
      <c r="F116" s="34">
        <v>1222671.1483299944</v>
      </c>
    </row>
    <row r="117" spans="1:6" ht="16" x14ac:dyDescent="0.2">
      <c r="A117" s="36">
        <v>39630</v>
      </c>
      <c r="B117" s="37">
        <v>776998.44685875229</v>
      </c>
      <c r="C117" s="37">
        <v>1124574.5760026968</v>
      </c>
      <c r="D117" s="34">
        <v>1714400.5018726205</v>
      </c>
      <c r="E117" s="39">
        <f t="shared" si="1"/>
        <v>1245699.4743656865</v>
      </c>
      <c r="F117" s="34">
        <v>1179847.2744503845</v>
      </c>
    </row>
    <row r="118" spans="1:6" ht="16" x14ac:dyDescent="0.2">
      <c r="A118" s="36">
        <v>39661</v>
      </c>
      <c r="B118" s="37">
        <v>787898.27112853772</v>
      </c>
      <c r="C118" s="37">
        <v>1055071.5307657234</v>
      </c>
      <c r="D118" s="34">
        <v>1606971.6496022111</v>
      </c>
      <c r="E118" s="39">
        <f t="shared" si="1"/>
        <v>1197434.9603653743</v>
      </c>
      <c r="F118" s="34">
        <v>1152758.7665540976</v>
      </c>
    </row>
    <row r="119" spans="1:6" ht="16" x14ac:dyDescent="0.2">
      <c r="A119" s="36">
        <v>39692</v>
      </c>
      <c r="B119" s="37">
        <v>799584.70684034238</v>
      </c>
      <c r="C119" s="37">
        <v>941366.24092226417</v>
      </c>
      <c r="D119" s="34">
        <v>1432391.7766510872</v>
      </c>
      <c r="E119" s="39">
        <f t="shared" si="1"/>
        <v>1115988.2417457148</v>
      </c>
      <c r="F119" s="34">
        <v>1104217.5008704816</v>
      </c>
    </row>
    <row r="120" spans="1:6" ht="16" x14ac:dyDescent="0.2">
      <c r="A120" s="36">
        <v>39722</v>
      </c>
      <c r="B120" s="37">
        <v>812006.24871394108</v>
      </c>
      <c r="C120" s="37">
        <v>710163.41317354271</v>
      </c>
      <c r="D120" s="34">
        <v>1079414.6160416177</v>
      </c>
      <c r="E120" s="39">
        <f t="shared" si="1"/>
        <v>945710.43237777939</v>
      </c>
      <c r="F120" s="34">
        <v>997628.5261374386</v>
      </c>
    </row>
    <row r="121" spans="1:6" ht="16" x14ac:dyDescent="0.2">
      <c r="A121" s="36">
        <v>39753</v>
      </c>
      <c r="B121" s="37">
        <v>823123.71095113188</v>
      </c>
      <c r="C121" s="37">
        <v>700540.42076037102</v>
      </c>
      <c r="D121" s="34">
        <v>1063255.8773376811</v>
      </c>
      <c r="E121" s="39">
        <f t="shared" si="1"/>
        <v>943189.79414440645</v>
      </c>
      <c r="F121" s="34">
        <v>1000757.107612808</v>
      </c>
    </row>
    <row r="122" spans="1:6" ht="16" x14ac:dyDescent="0.2">
      <c r="A122" s="36">
        <v>39783</v>
      </c>
      <c r="B122" s="37">
        <v>835301.94537979888</v>
      </c>
      <c r="C122" s="37">
        <v>721902.82574221666</v>
      </c>
      <c r="D122" s="34">
        <v>1098259.5474959714</v>
      </c>
      <c r="E122" s="39">
        <f t="shared" si="1"/>
        <v>966780.7464378851</v>
      </c>
      <c r="F122" s="34">
        <v>1021527.8523226487</v>
      </c>
    </row>
    <row r="123" spans="1:6" ht="16" x14ac:dyDescent="0.2">
      <c r="A123" s="36">
        <v>39814</v>
      </c>
      <c r="B123" s="37">
        <v>847042.91976427403</v>
      </c>
      <c r="C123" s="37">
        <v>758683.29742180393</v>
      </c>
      <c r="D123" s="34">
        <v>1160276.0466462807</v>
      </c>
      <c r="E123" s="39">
        <f t="shared" si="1"/>
        <v>1003659.4832052774</v>
      </c>
      <c r="F123" s="34">
        <v>1050808.7635072579</v>
      </c>
    </row>
    <row r="124" spans="1:6" ht="16" x14ac:dyDescent="0.2">
      <c r="A124" s="36">
        <v>39845</v>
      </c>
      <c r="B124" s="37">
        <v>857291.235741104</v>
      </c>
      <c r="C124" s="37">
        <v>740051.49177502468</v>
      </c>
      <c r="D124" s="34">
        <v>1130239.0069215263</v>
      </c>
      <c r="E124" s="39">
        <f t="shared" si="1"/>
        <v>993765.12133131514</v>
      </c>
      <c r="F124" s="34">
        <v>1048707.1521840822</v>
      </c>
    </row>
    <row r="125" spans="1:6" ht="16" x14ac:dyDescent="0.2">
      <c r="A125" s="36">
        <v>39873</v>
      </c>
      <c r="B125" s="37">
        <v>868605.95053454174</v>
      </c>
      <c r="C125" s="37">
        <v>796402.58888447157</v>
      </c>
      <c r="D125" s="34">
        <v>1226810.5517230367</v>
      </c>
      <c r="E125" s="39">
        <f t="shared" si="1"/>
        <v>1047708.2511287893</v>
      </c>
      <c r="F125" s="34">
        <v>1088949.5351690445</v>
      </c>
    </row>
    <row r="126" spans="1:6" ht="16" x14ac:dyDescent="0.2">
      <c r="A126" s="36">
        <v>39904</v>
      </c>
      <c r="B126" s="37">
        <v>878889.08985720843</v>
      </c>
      <c r="C126" s="37">
        <v>923709.69145600684</v>
      </c>
      <c r="D126" s="34">
        <v>1449731.4236349086</v>
      </c>
      <c r="E126" s="39">
        <f t="shared" si="1"/>
        <v>1164310.2567460586</v>
      </c>
      <c r="F126" s="34">
        <v>1285329.4540641943</v>
      </c>
    </row>
    <row r="127" spans="1:6" ht="16" x14ac:dyDescent="0.2">
      <c r="A127" s="36">
        <v>39934</v>
      </c>
      <c r="B127" s="37">
        <v>888647.88784187404</v>
      </c>
      <c r="C127" s="37">
        <v>1042455.7319188621</v>
      </c>
      <c r="D127" s="34">
        <v>1661394.5016687086</v>
      </c>
      <c r="E127" s="39">
        <f t="shared" si="1"/>
        <v>1275021.1947552913</v>
      </c>
      <c r="F127" s="34">
        <v>1471554.2484011634</v>
      </c>
    </row>
    <row r="128" spans="1:6" ht="16" x14ac:dyDescent="0.2">
      <c r="A128" s="36">
        <v>39965</v>
      </c>
      <c r="B128" s="37">
        <v>898347.73007111787</v>
      </c>
      <c r="C128" s="37">
        <v>1011373.8750583072</v>
      </c>
      <c r="D128" s="34">
        <v>1610135.2409143087</v>
      </c>
      <c r="E128" s="39">
        <f t="shared" si="1"/>
        <v>1254241.4854927133</v>
      </c>
      <c r="F128" s="34">
        <v>1427116.3957181491</v>
      </c>
    </row>
    <row r="129" spans="1:6" ht="16" x14ac:dyDescent="0.2">
      <c r="A129" s="36">
        <v>39995</v>
      </c>
      <c r="B129" s="37">
        <v>908414.29627487552</v>
      </c>
      <c r="C129" s="37">
        <v>1079395.2404495447</v>
      </c>
      <c r="D129" s="34">
        <v>1732047.5051983069</v>
      </c>
      <c r="E129" s="39">
        <f t="shared" si="1"/>
        <v>1320230.9007365913</v>
      </c>
      <c r="F129" s="34">
        <v>1534342.5225797063</v>
      </c>
    </row>
    <row r="130" spans="1:6" ht="16" x14ac:dyDescent="0.2">
      <c r="A130" s="36">
        <v>40026</v>
      </c>
      <c r="B130" s="37">
        <v>917715.81471932004</v>
      </c>
      <c r="C130" s="37">
        <v>1116490.6905237054</v>
      </c>
      <c r="D130" s="34">
        <v>1797899.6010741154</v>
      </c>
      <c r="E130" s="39">
        <f t="shared" si="1"/>
        <v>1357807.7078967178</v>
      </c>
      <c r="F130" s="34">
        <v>1592430.9666848914</v>
      </c>
    </row>
    <row r="131" spans="1:6" ht="16" x14ac:dyDescent="0.2">
      <c r="A131" s="36">
        <v>40057</v>
      </c>
      <c r="B131" s="37">
        <v>927082.56457810418</v>
      </c>
      <c r="C131" s="37">
        <v>1219125.3619803153</v>
      </c>
      <c r="D131" s="34">
        <v>1985221.675244051</v>
      </c>
      <c r="E131" s="39">
        <f t="shared" ref="E131:E194" si="2">(D131+B131)/2</f>
        <v>1456152.1199110777</v>
      </c>
      <c r="F131" s="34">
        <v>1756535.6590712946</v>
      </c>
    </row>
    <row r="132" spans="1:6" ht="16" x14ac:dyDescent="0.2">
      <c r="A132" s="36">
        <v>40087</v>
      </c>
      <c r="B132" s="37">
        <v>936511.29526446806</v>
      </c>
      <c r="C132" s="37">
        <v>1222614.2121251074</v>
      </c>
      <c r="D132" s="34">
        <v>1989136.2572146631</v>
      </c>
      <c r="E132" s="39">
        <f t="shared" si="2"/>
        <v>1462823.7762395656</v>
      </c>
      <c r="F132" s="34">
        <v>1760508.4851115032</v>
      </c>
    </row>
    <row r="133" spans="1:6" ht="16" x14ac:dyDescent="0.2">
      <c r="A133" s="36">
        <v>40118</v>
      </c>
      <c r="B133" s="37">
        <v>945702.67470026098</v>
      </c>
      <c r="C133" s="37">
        <v>1335061.5612678793</v>
      </c>
      <c r="D133" s="34">
        <v>2196718.6901493231</v>
      </c>
      <c r="E133" s="39">
        <f t="shared" si="2"/>
        <v>1571210.6824247921</v>
      </c>
      <c r="F133" s="34">
        <v>1941944.429796238</v>
      </c>
    </row>
    <row r="134" spans="1:6" ht="16" x14ac:dyDescent="0.2">
      <c r="A134" s="36">
        <v>40148</v>
      </c>
      <c r="B134" s="37">
        <v>955569.38465974154</v>
      </c>
      <c r="C134" s="37">
        <v>1368836.9771770404</v>
      </c>
      <c r="D134" s="34">
        <v>2257901.2495037727</v>
      </c>
      <c r="E134" s="39">
        <f t="shared" si="2"/>
        <v>1606735.3170817571</v>
      </c>
      <c r="F134" s="34">
        <v>1995808.206739268</v>
      </c>
    </row>
    <row r="135" spans="1:6" ht="16" x14ac:dyDescent="0.2">
      <c r="A135" s="36">
        <v>40179</v>
      </c>
      <c r="B135" s="37">
        <v>964878.68834957201</v>
      </c>
      <c r="C135" s="37">
        <v>1308046.5577383081</v>
      </c>
      <c r="D135" s="34">
        <v>2155769.3414018471</v>
      </c>
      <c r="E135" s="39">
        <f t="shared" si="2"/>
        <v>1560324.0148757095</v>
      </c>
      <c r="F135" s="34">
        <v>1907597.1847972488</v>
      </c>
    </row>
    <row r="136" spans="1:6" ht="16" x14ac:dyDescent="0.2">
      <c r="A136" s="36">
        <v>40210</v>
      </c>
      <c r="B136" s="37">
        <v>973613.36957804323</v>
      </c>
      <c r="C136" s="37">
        <v>1333072.1399083117</v>
      </c>
      <c r="D136" s="34">
        <v>2200476.7650777306</v>
      </c>
      <c r="E136" s="39">
        <f t="shared" si="2"/>
        <v>1587045.0673278868</v>
      </c>
      <c r="F136" s="34">
        <v>1947039.4484661464</v>
      </c>
    </row>
    <row r="137" spans="1:6" ht="16" x14ac:dyDescent="0.2">
      <c r="A137" s="36">
        <v>40238</v>
      </c>
      <c r="B137" s="37">
        <v>984005.35617237934</v>
      </c>
      <c r="C137" s="37">
        <v>1413831.5384509754</v>
      </c>
      <c r="D137" s="34">
        <v>2350955.4649643828</v>
      </c>
      <c r="E137" s="39">
        <f t="shared" si="2"/>
        <v>1667480.4105683812</v>
      </c>
      <c r="F137" s="34">
        <v>2078324.7308042541</v>
      </c>
    </row>
    <row r="138" spans="1:6" ht="16" x14ac:dyDescent="0.2">
      <c r="A138" s="36">
        <v>40269</v>
      </c>
      <c r="B138" s="37">
        <v>993558.08473200782</v>
      </c>
      <c r="C138" s="37">
        <v>1359591.5442975559</v>
      </c>
      <c r="D138" s="34">
        <v>2258855.664179822</v>
      </c>
      <c r="E138" s="39">
        <f t="shared" si="2"/>
        <v>1626206.8744559148</v>
      </c>
      <c r="F138" s="34">
        <v>2050303.5993008441</v>
      </c>
    </row>
    <row r="139" spans="1:6" ht="16" x14ac:dyDescent="0.2">
      <c r="A139" s="36">
        <v>40299</v>
      </c>
      <c r="B139" s="37">
        <v>1004032.2703674979</v>
      </c>
      <c r="C139" s="37">
        <v>1272115.4657561982</v>
      </c>
      <c r="D139" s="34">
        <v>2111668.4480782817</v>
      </c>
      <c r="E139" s="39">
        <f t="shared" si="2"/>
        <v>1557850.3592228899</v>
      </c>
      <c r="F139" s="34">
        <v>2001050.0885653696</v>
      </c>
    </row>
    <row r="140" spans="1:6" ht="16" x14ac:dyDescent="0.2">
      <c r="A140" s="36">
        <v>40330</v>
      </c>
      <c r="B140" s="37">
        <v>1014995.8815615642</v>
      </c>
      <c r="C140" s="37">
        <v>1232399.0976533655</v>
      </c>
      <c r="D140" s="34">
        <v>2043827.0550676594</v>
      </c>
      <c r="E140" s="39">
        <f t="shared" si="2"/>
        <v>1529411.4683146118</v>
      </c>
      <c r="F140" s="34">
        <v>1984476.3269841741</v>
      </c>
    </row>
    <row r="141" spans="1:6" ht="16" x14ac:dyDescent="0.2">
      <c r="A141" s="36">
        <v>40360</v>
      </c>
      <c r="B141" s="37">
        <v>1026742.502175941</v>
      </c>
      <c r="C141" s="37">
        <v>1368822.2001999291</v>
      </c>
      <c r="D141" s="34">
        <v>2301042.9753070627</v>
      </c>
      <c r="E141" s="39">
        <f t="shared" si="2"/>
        <v>1663892.7387415019</v>
      </c>
      <c r="F141" s="34">
        <v>2100221.4027730864</v>
      </c>
    </row>
    <row r="142" spans="1:6" ht="16" x14ac:dyDescent="0.2">
      <c r="A142" s="36">
        <v>40391</v>
      </c>
      <c r="B142" s="37">
        <v>1038869.1099727264</v>
      </c>
      <c r="C142" s="37">
        <v>1323671.2409729115</v>
      </c>
      <c r="D142" s="34">
        <v>2223171.0668737846</v>
      </c>
      <c r="E142" s="39">
        <f t="shared" si="2"/>
        <v>1631020.0884232556</v>
      </c>
      <c r="F142" s="34">
        <v>2080930.2721859617</v>
      </c>
    </row>
    <row r="143" spans="1:6" ht="16" x14ac:dyDescent="0.2">
      <c r="A143" s="36">
        <v>40422</v>
      </c>
      <c r="B143" s="37">
        <v>1050667.6946064462</v>
      </c>
      <c r="C143" s="37">
        <v>1413966.2086289292</v>
      </c>
      <c r="D143" s="34">
        <v>2394625.4315041238</v>
      </c>
      <c r="E143" s="39">
        <f t="shared" si="2"/>
        <v>1722646.563055285</v>
      </c>
      <c r="F143" s="34">
        <v>2161972.7555136513</v>
      </c>
    </row>
    <row r="144" spans="1:6" ht="16" x14ac:dyDescent="0.2">
      <c r="A144" s="36">
        <v>40452</v>
      </c>
      <c r="B144" s="37">
        <v>1062156.0415541958</v>
      </c>
      <c r="C144" s="37">
        <v>1442329.9037633871</v>
      </c>
      <c r="D144" s="34">
        <v>2446980.5510116364</v>
      </c>
      <c r="E144" s="39">
        <f t="shared" si="2"/>
        <v>1754568.2962829161</v>
      </c>
      <c r="F144" s="34">
        <v>2194540.7456508386</v>
      </c>
    </row>
    <row r="145" spans="1:6" ht="16" x14ac:dyDescent="0.2">
      <c r="A145" s="36">
        <v>40483</v>
      </c>
      <c r="B145" s="37">
        <v>1073736.9386249564</v>
      </c>
      <c r="C145" s="37">
        <v>1384626.0478053249</v>
      </c>
      <c r="D145" s="34">
        <v>2347081.3678691476</v>
      </c>
      <c r="E145" s="39">
        <f t="shared" si="2"/>
        <v>1710409.1532470519</v>
      </c>
      <c r="F145" s="34">
        <v>2165759.4489332619</v>
      </c>
    </row>
    <row r="146" spans="1:6" ht="16" x14ac:dyDescent="0.2">
      <c r="A146" s="36">
        <v>40513</v>
      </c>
      <c r="B146" s="37">
        <v>1086719.3667829484</v>
      </c>
      <c r="C146" s="37">
        <v>1420374.0225335306</v>
      </c>
      <c r="D146" s="34">
        <v>2413862.5761931161</v>
      </c>
      <c r="E146" s="39">
        <f t="shared" si="2"/>
        <v>1750290.9714880323</v>
      </c>
      <c r="F146" s="34">
        <v>2205802.5392109812</v>
      </c>
    </row>
    <row r="147" spans="1:6" ht="16" x14ac:dyDescent="0.2">
      <c r="A147" s="36">
        <v>40544</v>
      </c>
      <c r="B147" s="37">
        <v>1099097.4916534822</v>
      </c>
      <c r="C147" s="37">
        <v>1367293.0860457094</v>
      </c>
      <c r="D147" s="34">
        <v>2321638.1906911074</v>
      </c>
      <c r="E147" s="39">
        <f t="shared" si="2"/>
        <v>1710367.8411722947</v>
      </c>
      <c r="F147" s="34">
        <v>2181039.7486535823</v>
      </c>
    </row>
    <row r="148" spans="1:6" ht="16" x14ac:dyDescent="0.2">
      <c r="A148" s="36">
        <v>40575</v>
      </c>
      <c r="B148" s="37">
        <v>1111381.5609231712</v>
      </c>
      <c r="C148" s="37">
        <v>1386873.6323868625</v>
      </c>
      <c r="D148" s="34">
        <v>2356985.5311145741</v>
      </c>
      <c r="E148" s="39">
        <f t="shared" si="2"/>
        <v>1734183.5460188726</v>
      </c>
      <c r="F148" s="34">
        <v>2207581.2587207258</v>
      </c>
    </row>
    <row r="149" spans="1:6" ht="16" x14ac:dyDescent="0.2">
      <c r="A149" s="36">
        <v>40603</v>
      </c>
      <c r="B149" s="37">
        <v>1124620.4987049333</v>
      </c>
      <c r="C149" s="37">
        <v>1414752.3704065874</v>
      </c>
      <c r="D149" s="34">
        <v>2408565.833272568</v>
      </c>
      <c r="E149" s="39">
        <f t="shared" si="2"/>
        <v>1766593.1659887508</v>
      </c>
      <c r="F149" s="34">
        <v>2241724.1993707381</v>
      </c>
    </row>
    <row r="150" spans="1:6" ht="16" x14ac:dyDescent="0.2">
      <c r="A150" s="36">
        <v>40634</v>
      </c>
      <c r="B150" s="37">
        <v>1137078.9794480703</v>
      </c>
      <c r="C150" s="37">
        <v>1366996.8355460314</v>
      </c>
      <c r="D150" s="34">
        <v>2325231.7764414097</v>
      </c>
      <c r="E150" s="39">
        <f t="shared" si="2"/>
        <v>1731155.37794474</v>
      </c>
      <c r="F150" s="34">
        <v>2220657.4091455648</v>
      </c>
    </row>
    <row r="151" spans="1:6" ht="16" x14ac:dyDescent="0.2">
      <c r="A151" s="36">
        <v>40664</v>
      </c>
      <c r="B151" s="37">
        <v>1151311.0375535926</v>
      </c>
      <c r="C151" s="37">
        <v>1338623.9080120272</v>
      </c>
      <c r="D151" s="34">
        <v>2274915.2687609014</v>
      </c>
      <c r="E151" s="39">
        <f t="shared" si="2"/>
        <v>1713113.153157247</v>
      </c>
      <c r="F151" s="34">
        <v>2214884.5136919864</v>
      </c>
    </row>
    <row r="152" spans="1:6" ht="16" x14ac:dyDescent="0.2">
      <c r="A152" s="36">
        <v>40695</v>
      </c>
      <c r="B152" s="37">
        <v>1165307.0044973281</v>
      </c>
      <c r="C152" s="37">
        <v>1295606.2079672145</v>
      </c>
      <c r="D152" s="34">
        <v>2199782.7750424026</v>
      </c>
      <c r="E152" s="39">
        <f t="shared" si="2"/>
        <v>1682544.8897698652</v>
      </c>
      <c r="F152" s="34">
        <v>2198865.4318787088</v>
      </c>
    </row>
    <row r="153" spans="1:6" ht="16" x14ac:dyDescent="0.2">
      <c r="A153" s="36">
        <v>40725</v>
      </c>
      <c r="B153" s="37">
        <v>1179598.6916957947</v>
      </c>
      <c r="C153" s="37">
        <v>1224066.2116298964</v>
      </c>
      <c r="D153" s="34">
        <v>2076343.0437549686</v>
      </c>
      <c r="E153" s="39">
        <f t="shared" si="2"/>
        <v>1627970.8677253816</v>
      </c>
      <c r="F153" s="34">
        <v>2163768.7190262969</v>
      </c>
    </row>
    <row r="154" spans="1:6" ht="16" x14ac:dyDescent="0.2">
      <c r="A154" s="36">
        <v>40756</v>
      </c>
      <c r="B154" s="37">
        <v>1195279.6974668487</v>
      </c>
      <c r="C154" s="37">
        <v>1178474.3896493525</v>
      </c>
      <c r="D154" s="34">
        <v>1997001.0592222719</v>
      </c>
      <c r="E154" s="39">
        <f t="shared" si="2"/>
        <v>1596140.3783445603</v>
      </c>
      <c r="F154" s="34">
        <v>2147967.9048965508</v>
      </c>
    </row>
    <row r="155" spans="1:6" ht="16" x14ac:dyDescent="0.2">
      <c r="A155" s="36">
        <v>40787</v>
      </c>
      <c r="B155" s="37">
        <v>1209539.9317839448</v>
      </c>
      <c r="C155" s="37">
        <v>1094281.5796932303</v>
      </c>
      <c r="D155" s="34">
        <v>1852400.9810516683</v>
      </c>
      <c r="E155" s="39">
        <f t="shared" si="2"/>
        <v>1530970.4564178064</v>
      </c>
      <c r="F155" s="34">
        <v>2104375.2450406272</v>
      </c>
    </row>
    <row r="156" spans="1:6" ht="16" x14ac:dyDescent="0.2">
      <c r="A156" s="36">
        <v>40817</v>
      </c>
      <c r="B156" s="37">
        <v>1223218.7709631661</v>
      </c>
      <c r="C156" s="37">
        <v>1223359.2331999824</v>
      </c>
      <c r="D156" s="34">
        <v>2100564.3896829304</v>
      </c>
      <c r="E156" s="39">
        <f t="shared" si="2"/>
        <v>1661891.5803230484</v>
      </c>
      <c r="F156" s="34">
        <v>2217748.5998310377</v>
      </c>
    </row>
    <row r="157" spans="1:6" ht="16" x14ac:dyDescent="0.2">
      <c r="A157" s="36">
        <v>40848</v>
      </c>
      <c r="B157" s="37">
        <v>1236747.0853306558</v>
      </c>
      <c r="C157" s="37">
        <v>1195577.6164466629</v>
      </c>
      <c r="D157" s="34">
        <v>2050764.9235018888</v>
      </c>
      <c r="E157" s="39">
        <f t="shared" si="2"/>
        <v>1643756.0044162723</v>
      </c>
      <c r="F157" s="34">
        <v>2211398.8475335026</v>
      </c>
    </row>
    <row r="158" spans="1:6" ht="16" x14ac:dyDescent="0.2">
      <c r="A158" s="36">
        <v>40878</v>
      </c>
      <c r="B158" s="37">
        <v>1250961.837464557</v>
      </c>
      <c r="C158" s="37">
        <v>1196060.6034521249</v>
      </c>
      <c r="D158" s="34">
        <v>2049452.0171625349</v>
      </c>
      <c r="E158" s="39">
        <f t="shared" si="2"/>
        <v>1650206.927313546</v>
      </c>
      <c r="F158" s="34">
        <v>2225255.3160236124</v>
      </c>
    </row>
    <row r="159" spans="1:6" ht="16" x14ac:dyDescent="0.2">
      <c r="A159" s="36">
        <v>40909</v>
      </c>
      <c r="B159" s="37">
        <v>1265063.1616116308</v>
      </c>
      <c r="C159" s="37">
        <v>1332516.0486163462</v>
      </c>
      <c r="D159" s="34">
        <v>2315155.6130992537</v>
      </c>
      <c r="E159" s="39">
        <f t="shared" si="2"/>
        <v>1790109.3873554422</v>
      </c>
      <c r="F159" s="34">
        <v>2345938.8417402497</v>
      </c>
    </row>
    <row r="160" spans="1:6" ht="16" x14ac:dyDescent="0.2">
      <c r="A160" s="36">
        <v>40940</v>
      </c>
      <c r="B160" s="37">
        <v>1277465.8499549809</v>
      </c>
      <c r="C160" s="37">
        <v>1393477.4451262958</v>
      </c>
      <c r="D160" s="34">
        <v>2433854.7597490372</v>
      </c>
      <c r="E160" s="39">
        <f t="shared" si="2"/>
        <v>1855660.3048520091</v>
      </c>
      <c r="F160" s="34">
        <v>2405798.8380757053</v>
      </c>
    </row>
    <row r="161" spans="1:6" ht="16" x14ac:dyDescent="0.2">
      <c r="A161" s="36">
        <v>40969</v>
      </c>
      <c r="B161" s="37">
        <v>1290815.8554201671</v>
      </c>
      <c r="C161" s="37">
        <v>1368827.1917127951</v>
      </c>
      <c r="D161" s="34">
        <v>2388605.0355060063</v>
      </c>
      <c r="E161" s="39">
        <f t="shared" si="2"/>
        <v>1839710.4454630867</v>
      </c>
      <c r="F161" s="34">
        <v>2401076.3826019745</v>
      </c>
    </row>
    <row r="162" spans="1:6" ht="16" x14ac:dyDescent="0.2">
      <c r="A162" s="36">
        <v>41000</v>
      </c>
      <c r="B162" s="37">
        <v>1302871.2725922528</v>
      </c>
      <c r="C162" s="37">
        <v>1314621.9978183715</v>
      </c>
      <c r="D162" s="34">
        <v>2291875.1055254061</v>
      </c>
      <c r="E162" s="39">
        <f t="shared" si="2"/>
        <v>1797373.1890588296</v>
      </c>
      <c r="F162" s="34">
        <v>2374312.868641845</v>
      </c>
    </row>
    <row r="163" spans="1:6" ht="16" x14ac:dyDescent="0.2">
      <c r="A163" s="36">
        <v>41030</v>
      </c>
      <c r="B163" s="37">
        <v>1315435.4737927187</v>
      </c>
      <c r="C163" s="37">
        <v>1161352.0288771125</v>
      </c>
      <c r="D163" s="34">
        <v>2022702.9180100928</v>
      </c>
      <c r="E163" s="39">
        <f t="shared" si="2"/>
        <v>1669069.1959014058</v>
      </c>
      <c r="F163" s="34">
        <v>2279183.7421064088</v>
      </c>
    </row>
    <row r="164" spans="1:6" ht="16" x14ac:dyDescent="0.2">
      <c r="A164" s="36">
        <v>41061</v>
      </c>
      <c r="B164" s="37">
        <v>1326853.6842928852</v>
      </c>
      <c r="C164" s="37">
        <v>1161441.1488049198</v>
      </c>
      <c r="D164" s="34">
        <v>2020638.6607150678</v>
      </c>
      <c r="E164" s="39">
        <f t="shared" si="2"/>
        <v>1673746.1725039766</v>
      </c>
      <c r="F164" s="34">
        <v>2289563.3304088581</v>
      </c>
    </row>
    <row r="165" spans="1:6" ht="16" x14ac:dyDescent="0.2">
      <c r="A165" s="36">
        <v>41091</v>
      </c>
      <c r="B165" s="37">
        <v>1338835.5160765992</v>
      </c>
      <c r="C165" s="37">
        <v>1201819.7096815577</v>
      </c>
      <c r="D165" s="34">
        <v>2098341.2818753645</v>
      </c>
      <c r="E165" s="39">
        <f t="shared" si="2"/>
        <v>1718588.3989759819</v>
      </c>
      <c r="F165" s="34">
        <v>2332423.3597062016</v>
      </c>
    </row>
    <row r="166" spans="1:6" ht="16" x14ac:dyDescent="0.2">
      <c r="A166" s="36">
        <v>41122</v>
      </c>
      <c r="B166" s="37">
        <v>1351047.216894465</v>
      </c>
      <c r="C166" s="37">
        <v>1225542.6086880807</v>
      </c>
      <c r="D166" s="34">
        <v>2142905.8124308591</v>
      </c>
      <c r="E166" s="39">
        <f t="shared" si="2"/>
        <v>1746976.5146626621</v>
      </c>
      <c r="F166" s="34">
        <v>2362288.9172547632</v>
      </c>
    </row>
    <row r="167" spans="1:6" ht="16" x14ac:dyDescent="0.2">
      <c r="A167" s="36">
        <v>41153</v>
      </c>
      <c r="B167" s="37">
        <v>1361319.8044964052</v>
      </c>
      <c r="C167" s="37">
        <v>1274121.5394704083</v>
      </c>
      <c r="D167" s="34">
        <v>2237460.8839182216</v>
      </c>
      <c r="E167" s="39">
        <f t="shared" si="2"/>
        <v>1799390.3442073134</v>
      </c>
      <c r="F167" s="34">
        <v>2409921.15881261</v>
      </c>
    </row>
    <row r="168" spans="1:6" ht="16" x14ac:dyDescent="0.2">
      <c r="A168" s="36">
        <v>41183</v>
      </c>
      <c r="B168" s="37">
        <v>1372603.9543493073</v>
      </c>
      <c r="C168" s="37">
        <v>1231656.0126652617</v>
      </c>
      <c r="D168" s="34">
        <v>2160700.4764507329</v>
      </c>
      <c r="E168" s="39">
        <f t="shared" si="2"/>
        <v>1766652.2154000201</v>
      </c>
      <c r="F168" s="34">
        <v>2390342.6451132093</v>
      </c>
    </row>
    <row r="169" spans="1:6" ht="16" x14ac:dyDescent="0.2">
      <c r="A169" s="36">
        <v>41214</v>
      </c>
      <c r="B169" s="37">
        <v>1383092.742276785</v>
      </c>
      <c r="C169" s="37">
        <v>1243422.0703551853</v>
      </c>
      <c r="D169" s="34">
        <v>2181367.0908409529</v>
      </c>
      <c r="E169" s="39">
        <f t="shared" si="2"/>
        <v>1782229.916558869</v>
      </c>
      <c r="F169" s="34">
        <v>2408718.4434982571</v>
      </c>
    </row>
    <row r="170" spans="1:6" ht="16" x14ac:dyDescent="0.2">
      <c r="A170" s="36">
        <v>41244</v>
      </c>
      <c r="B170" s="37">
        <v>1393497.2497060276</v>
      </c>
      <c r="C170" s="37">
        <v>1321830.605611674</v>
      </c>
      <c r="D170" s="34">
        <v>2336344.4311862122</v>
      </c>
      <c r="E170" s="39">
        <f t="shared" si="2"/>
        <v>1864920.8404461199</v>
      </c>
      <c r="F170" s="34">
        <v>2480493.298790541</v>
      </c>
    </row>
    <row r="171" spans="1:6" ht="16" x14ac:dyDescent="0.2">
      <c r="A171" s="36">
        <v>41275</v>
      </c>
      <c r="B171" s="37">
        <v>1404689.1025728029</v>
      </c>
      <c r="C171" s="37">
        <v>1298996.4088022464</v>
      </c>
      <c r="D171" s="34">
        <v>2293727.214778081</v>
      </c>
      <c r="E171" s="39">
        <f t="shared" si="2"/>
        <v>1849208.158675442</v>
      </c>
      <c r="F171" s="34">
        <v>2474434.9217772996</v>
      </c>
    </row>
    <row r="172" spans="1:6" ht="16" x14ac:dyDescent="0.2">
      <c r="A172" s="36">
        <v>41306</v>
      </c>
      <c r="B172" s="37">
        <v>1414467.125601691</v>
      </c>
      <c r="C172" s="37">
        <v>1251088.3492180787</v>
      </c>
      <c r="D172" s="34">
        <v>2206925.1806802582</v>
      </c>
      <c r="E172" s="39">
        <f t="shared" si="2"/>
        <v>1810696.1531409747</v>
      </c>
      <c r="F172" s="34">
        <v>2449224.8870075075</v>
      </c>
    </row>
    <row r="173" spans="1:6" ht="16" x14ac:dyDescent="0.2">
      <c r="A173" s="36">
        <v>41334</v>
      </c>
      <c r="B173" s="37">
        <v>1425088.8463360511</v>
      </c>
      <c r="C173" s="37">
        <v>1230636.8970877004</v>
      </c>
      <c r="D173" s="34">
        <v>2168599.5798015371</v>
      </c>
      <c r="E173" s="39">
        <f t="shared" si="2"/>
        <v>1796844.213068794</v>
      </c>
      <c r="F173" s="34">
        <v>2444246.2114994102</v>
      </c>
    </row>
    <row r="174" spans="1:6" ht="16" x14ac:dyDescent="0.2">
      <c r="A174" s="36">
        <v>41365</v>
      </c>
      <c r="B174" s="37">
        <v>1436668.8041248382</v>
      </c>
      <c r="C174" s="37">
        <v>1224014.5292904163</v>
      </c>
      <c r="D174" s="34">
        <v>2154661.1030790852</v>
      </c>
      <c r="E174" s="39">
        <f t="shared" si="2"/>
        <v>1795664.9536019617</v>
      </c>
      <c r="F174" s="34">
        <v>2450028.3040929143</v>
      </c>
    </row>
    <row r="175" spans="1:6" ht="16" x14ac:dyDescent="0.2">
      <c r="A175" s="36">
        <v>41395</v>
      </c>
      <c r="B175" s="37">
        <v>1448087.9872913603</v>
      </c>
      <c r="C175" s="37">
        <v>1174252.9045309282</v>
      </c>
      <c r="D175" s="34">
        <v>2064881.6756466846</v>
      </c>
      <c r="E175" s="39">
        <f t="shared" si="2"/>
        <v>1756484.8314690224</v>
      </c>
      <c r="F175" s="34">
        <v>2425493.6168923145</v>
      </c>
    </row>
    <row r="176" spans="1:6" ht="16" x14ac:dyDescent="0.2">
      <c r="A176" s="36">
        <v>41426</v>
      </c>
      <c r="B176" s="37">
        <v>1459676.9770881378</v>
      </c>
      <c r="C176" s="37">
        <v>1044105.6010284803</v>
      </c>
      <c r="D176" s="34">
        <v>1834004.2581310447</v>
      </c>
      <c r="E176" s="39">
        <f t="shared" si="2"/>
        <v>1646840.6176095912</v>
      </c>
      <c r="F176" s="34">
        <v>2345125.0448888196</v>
      </c>
    </row>
    <row r="177" spans="1:6" ht="16" x14ac:dyDescent="0.2">
      <c r="A177" s="36">
        <v>41456</v>
      </c>
      <c r="B177" s="37">
        <v>1473042.9688247615</v>
      </c>
      <c r="C177" s="37">
        <v>1064278.1328853474</v>
      </c>
      <c r="D177" s="34">
        <v>1871650.1584393964</v>
      </c>
      <c r="E177" s="39">
        <f t="shared" si="2"/>
        <v>1672346.5636320789</v>
      </c>
      <c r="F177" s="34">
        <v>2373349.9630549755</v>
      </c>
    </row>
    <row r="178" spans="1:6" ht="16" x14ac:dyDescent="0.2">
      <c r="A178" s="36">
        <v>41487</v>
      </c>
      <c r="B178" s="37">
        <v>1486311.7997588755</v>
      </c>
      <c r="C178" s="37">
        <v>1106553.9681755281</v>
      </c>
      <c r="D178" s="34">
        <v>1953985.3531445514</v>
      </c>
      <c r="E178" s="39">
        <f t="shared" si="2"/>
        <v>1720148.5764517135</v>
      </c>
      <c r="F178" s="34">
        <v>2419178.3745011762</v>
      </c>
    </row>
    <row r="179" spans="1:6" ht="16" x14ac:dyDescent="0.2">
      <c r="A179" s="36">
        <v>41518</v>
      </c>
      <c r="B179" s="37">
        <v>1499723.5785509897</v>
      </c>
      <c r="C179" s="37">
        <v>1161148.2276956902</v>
      </c>
      <c r="D179" s="34">
        <v>2061635.1449039562</v>
      </c>
      <c r="E179" s="39">
        <f t="shared" si="2"/>
        <v>1780679.3617274729</v>
      </c>
      <c r="F179" s="34">
        <v>2475175.2995987963</v>
      </c>
    </row>
    <row r="180" spans="1:6" ht="16" x14ac:dyDescent="0.2">
      <c r="A180" s="36">
        <v>41548</v>
      </c>
      <c r="B180" s="37">
        <v>1514794.9570574898</v>
      </c>
      <c r="C180" s="37">
        <v>1206756.0528293524</v>
      </c>
      <c r="D180" s="34">
        <v>2151535.6381529635</v>
      </c>
      <c r="E180" s="39">
        <f t="shared" si="2"/>
        <v>1833165.2976052267</v>
      </c>
      <c r="F180" s="34">
        <v>2525943.2482230221</v>
      </c>
    </row>
    <row r="181" spans="1:6" ht="16" x14ac:dyDescent="0.2">
      <c r="A181" s="36">
        <v>41579</v>
      </c>
      <c r="B181" s="37">
        <v>1528578.8902273832</v>
      </c>
      <c r="C181" s="37">
        <v>1170197.0299018326</v>
      </c>
      <c r="D181" s="34">
        <v>2084082.3227853617</v>
      </c>
      <c r="E181" s="39">
        <f t="shared" si="2"/>
        <v>1806330.6065063723</v>
      </c>
      <c r="F181" s="34">
        <v>2512947.9682334792</v>
      </c>
    </row>
    <row r="182" spans="1:6" ht="16" x14ac:dyDescent="0.2">
      <c r="A182" s="36">
        <v>41609</v>
      </c>
      <c r="B182" s="37">
        <v>1543529.8003078275</v>
      </c>
      <c r="C182" s="37">
        <v>1151375.5651456586</v>
      </c>
      <c r="D182" s="34">
        <v>2048262.5915815542</v>
      </c>
      <c r="E182" s="39">
        <f t="shared" si="2"/>
        <v>1795896.1959446908</v>
      </c>
      <c r="F182" s="34">
        <v>2513768.5503765596</v>
      </c>
    </row>
    <row r="183" spans="1:6" ht="16" x14ac:dyDescent="0.2">
      <c r="A183" s="36">
        <v>41640</v>
      </c>
      <c r="B183" s="37">
        <v>1559516.0110410124</v>
      </c>
      <c r="C183" s="37">
        <v>1067681.9602032197</v>
      </c>
      <c r="D183" s="34">
        <v>1897212.7709537796</v>
      </c>
      <c r="E183" s="39">
        <f t="shared" si="2"/>
        <v>1728364.3909973959</v>
      </c>
      <c r="F183" s="34">
        <v>2470145.8230112898</v>
      </c>
    </row>
    <row r="184" spans="1:6" ht="16" x14ac:dyDescent="0.2">
      <c r="A184" s="36">
        <v>41671</v>
      </c>
      <c r="B184" s="37">
        <v>1574744.2613434196</v>
      </c>
      <c r="C184" s="37">
        <v>1058476.185856903</v>
      </c>
      <c r="D184" s="34">
        <v>1878550.3453649066</v>
      </c>
      <c r="E184" s="39">
        <f t="shared" si="2"/>
        <v>1726647.3033541632</v>
      </c>
      <c r="F184" s="34">
        <v>2478056.4259761833</v>
      </c>
    </row>
    <row r="185" spans="1:6" ht="16" x14ac:dyDescent="0.2">
      <c r="A185" s="36">
        <v>41699</v>
      </c>
      <c r="B185" s="37">
        <v>1589733.539985368</v>
      </c>
      <c r="C185" s="37">
        <v>1136310.2569598146</v>
      </c>
      <c r="D185" s="34">
        <v>2034097.0396153664</v>
      </c>
      <c r="E185" s="39">
        <f t="shared" si="2"/>
        <v>1811915.2898003673</v>
      </c>
      <c r="F185" s="34">
        <v>2554537.3177697179</v>
      </c>
    </row>
    <row r="186" spans="1:6" ht="16" x14ac:dyDescent="0.2">
      <c r="A186" s="36">
        <v>41730</v>
      </c>
      <c r="B186" s="37">
        <v>1605720.6892704088</v>
      </c>
      <c r="C186" s="37">
        <v>1166653.7031268501</v>
      </c>
      <c r="D186" s="34">
        <v>2093320.9179087507</v>
      </c>
      <c r="E186" s="39">
        <f t="shared" si="2"/>
        <v>1849520.8035895796</v>
      </c>
      <c r="F186" s="34">
        <v>2594035.7631318821</v>
      </c>
    </row>
    <row r="187" spans="1:6" ht="16" x14ac:dyDescent="0.2">
      <c r="A187" s="36">
        <v>41760</v>
      </c>
      <c r="B187" s="37">
        <v>1622526.7302257277</v>
      </c>
      <c r="C187" s="37">
        <v>1160881.3003533988</v>
      </c>
      <c r="D187" s="34">
        <v>2080598.5110244353</v>
      </c>
      <c r="E187" s="39">
        <f t="shared" si="2"/>
        <v>1851562.6206250815</v>
      </c>
      <c r="F187" s="34">
        <v>2606016.4233910874</v>
      </c>
    </row>
    <row r="188" spans="1:6" ht="16" x14ac:dyDescent="0.2">
      <c r="A188" s="36">
        <v>41791</v>
      </c>
      <c r="B188" s="37">
        <v>1638813.7857185926</v>
      </c>
      <c r="C188" s="37">
        <v>1207643.2372466866</v>
      </c>
      <c r="D188" s="34">
        <v>2173693.3106411318</v>
      </c>
      <c r="E188" s="39">
        <f t="shared" si="2"/>
        <v>1906253.5481798621</v>
      </c>
      <c r="F188" s="34">
        <v>2659166.6773085771</v>
      </c>
    </row>
    <row r="189" spans="1:6" ht="16" x14ac:dyDescent="0.2">
      <c r="A189" s="36">
        <v>41821</v>
      </c>
      <c r="B189" s="37">
        <v>1657253.4025594902</v>
      </c>
      <c r="C189" s="37">
        <v>1271296.4634327455</v>
      </c>
      <c r="D189" s="34">
        <v>2302103.4957337207</v>
      </c>
      <c r="E189" s="39">
        <f t="shared" si="2"/>
        <v>1979678.4491466056</v>
      </c>
      <c r="F189" s="34">
        <v>2728580.7290318632</v>
      </c>
    </row>
    <row r="190" spans="1:6" ht="16" x14ac:dyDescent="0.2">
      <c r="A190" s="36">
        <v>41852</v>
      </c>
      <c r="B190" s="37">
        <v>1674523.2805544888</v>
      </c>
      <c r="C190" s="37">
        <v>1398922.6575564679</v>
      </c>
      <c r="D190" s="34">
        <v>2564358.4858988924</v>
      </c>
      <c r="E190" s="39">
        <f t="shared" si="2"/>
        <v>2119440.8832266908</v>
      </c>
      <c r="F190" s="34">
        <v>2849428.1424149652</v>
      </c>
    </row>
    <row r="191" spans="1:6" ht="16" x14ac:dyDescent="0.2">
      <c r="A191" s="36">
        <v>41883</v>
      </c>
      <c r="B191" s="37">
        <v>1692629.3776958818</v>
      </c>
      <c r="C191" s="37">
        <v>1237897.7066223612</v>
      </c>
      <c r="D191" s="34">
        <v>2266977.5430487222</v>
      </c>
      <c r="E191" s="39">
        <f t="shared" si="2"/>
        <v>1979803.460372302</v>
      </c>
      <c r="F191" s="34">
        <v>2750670.4434707514</v>
      </c>
    </row>
    <row r="192" spans="1:6" ht="16" x14ac:dyDescent="0.2">
      <c r="A192" s="36">
        <v>41913</v>
      </c>
      <c r="B192" s="37">
        <v>1711649.6840563524</v>
      </c>
      <c r="C192" s="37">
        <v>1252686.2348352738</v>
      </c>
      <c r="D192" s="34">
        <v>2294777.0477065295</v>
      </c>
      <c r="E192" s="39">
        <f t="shared" si="2"/>
        <v>2003213.3658814409</v>
      </c>
      <c r="F192" s="34">
        <v>2781007.3127475418</v>
      </c>
    </row>
    <row r="193" spans="1:6" ht="16" x14ac:dyDescent="0.2">
      <c r="A193" s="36">
        <v>41944</v>
      </c>
      <c r="B193" s="37">
        <v>1729015.0191093765</v>
      </c>
      <c r="C193" s="37">
        <v>1257820.9014344937</v>
      </c>
      <c r="D193" s="34">
        <v>2302269.2018347955</v>
      </c>
      <c r="E193" s="39">
        <f t="shared" si="2"/>
        <v>2015642.1104720859</v>
      </c>
      <c r="F193" s="34">
        <v>2801523.0998240472</v>
      </c>
    </row>
    <row r="194" spans="1:6" ht="16" x14ac:dyDescent="0.2">
      <c r="A194" s="36">
        <v>41974</v>
      </c>
      <c r="B194" s="37">
        <v>1748569.6186620239</v>
      </c>
      <c r="C194" s="37">
        <v>1152138.1397308402</v>
      </c>
      <c r="D194" s="34">
        <v>2106554.9966366361</v>
      </c>
      <c r="E194" s="39">
        <f t="shared" si="2"/>
        <v>1927562.30764933</v>
      </c>
      <c r="F194" s="34">
        <v>2744489.0723030642</v>
      </c>
    </row>
    <row r="195" spans="1:6" ht="16" x14ac:dyDescent="0.2">
      <c r="A195" s="36">
        <v>42005</v>
      </c>
      <c r="B195" s="37">
        <v>1767846.9551282502</v>
      </c>
      <c r="C195" s="37">
        <v>1083519.5750675281</v>
      </c>
      <c r="D195" s="34">
        <v>1978762.5868451644</v>
      </c>
      <c r="E195" s="39">
        <f t="shared" ref="E195:E247" si="3">(D195+B195)/2</f>
        <v>1873304.7709867074</v>
      </c>
      <c r="F195" s="34">
        <v>2713887.9366949117</v>
      </c>
    </row>
    <row r="196" spans="1:6" ht="16" x14ac:dyDescent="0.2">
      <c r="A196" s="36">
        <v>42036</v>
      </c>
      <c r="B196" s="37">
        <v>1785341.3374559751</v>
      </c>
      <c r="C196" s="37">
        <v>1194845.5767017605</v>
      </c>
      <c r="D196" s="34">
        <v>2208981.5762398965</v>
      </c>
      <c r="E196" s="39">
        <f t="shared" si="3"/>
        <v>1997161.4568479359</v>
      </c>
      <c r="F196" s="34">
        <v>2822041.1443220731</v>
      </c>
    </row>
    <row r="197" spans="1:6" ht="16" x14ac:dyDescent="0.2">
      <c r="A197" s="36">
        <v>42064</v>
      </c>
      <c r="B197" s="37">
        <v>1806870.3420533566</v>
      </c>
      <c r="C197" s="37">
        <v>1187783.6738574659</v>
      </c>
      <c r="D197" s="34">
        <v>2193400.9309994816</v>
      </c>
      <c r="E197" s="39">
        <f t="shared" si="3"/>
        <v>2000135.6365264191</v>
      </c>
      <c r="F197" s="34">
        <v>2838011.6853913572</v>
      </c>
    </row>
    <row r="198" spans="1:6" ht="16" x14ac:dyDescent="0.2">
      <c r="A198" s="36">
        <v>42095</v>
      </c>
      <c r="B198" s="37">
        <v>1827031.5326367065</v>
      </c>
      <c r="C198" s="37">
        <v>1309028.4926715121</v>
      </c>
      <c r="D198" s="34">
        <v>2447218.9353149673</v>
      </c>
      <c r="E198" s="39">
        <f t="shared" si="3"/>
        <v>2137125.233975837</v>
      </c>
      <c r="F198" s="34">
        <v>2958240.0093925809</v>
      </c>
    </row>
    <row r="199" spans="1:6" ht="16" x14ac:dyDescent="0.2">
      <c r="A199" s="36">
        <v>42125</v>
      </c>
      <c r="B199" s="37">
        <v>1848035.3828547865</v>
      </c>
      <c r="C199" s="37">
        <v>1231076.3346736799</v>
      </c>
      <c r="D199" s="34">
        <v>2299040.4270060337</v>
      </c>
      <c r="E199" s="39">
        <f t="shared" si="3"/>
        <v>2073537.90493041</v>
      </c>
      <c r="F199" s="34">
        <v>2921590.6191180712</v>
      </c>
    </row>
    <row r="200" spans="1:6" ht="16" x14ac:dyDescent="0.2">
      <c r="A200" s="36">
        <v>42156</v>
      </c>
      <c r="B200" s="37">
        <v>1870763.7179652529</v>
      </c>
      <c r="C200" s="37">
        <v>1241604.2003151893</v>
      </c>
      <c r="D200" s="34">
        <v>2318189.2406014809</v>
      </c>
      <c r="E200" s="39">
        <f t="shared" si="3"/>
        <v>2094476.4792833668</v>
      </c>
      <c r="F200" s="34">
        <v>2952471.6305884486</v>
      </c>
    </row>
    <row r="201" spans="1:6" ht="16" x14ac:dyDescent="0.2">
      <c r="A201" s="36">
        <v>42186</v>
      </c>
      <c r="B201" s="37">
        <v>1895823.5382168579</v>
      </c>
      <c r="C201" s="37">
        <v>1192704.205162046</v>
      </c>
      <c r="D201" s="34">
        <v>2224395.6492683995</v>
      </c>
      <c r="E201" s="39">
        <f t="shared" si="3"/>
        <v>2060109.5937426286</v>
      </c>
      <c r="F201" s="34">
        <v>2941606.6746383747</v>
      </c>
    </row>
    <row r="202" spans="1:6" ht="16" x14ac:dyDescent="0.2">
      <c r="A202" s="36">
        <v>42217</v>
      </c>
      <c r="B202" s="37">
        <v>1919851.1100790715</v>
      </c>
      <c r="C202" s="37">
        <v>1096102.0448720476</v>
      </c>
      <c r="D202" s="34">
        <v>2041853.5916843417</v>
      </c>
      <c r="E202" s="39">
        <f t="shared" si="3"/>
        <v>1980852.3508817065</v>
      </c>
      <c r="F202" s="34">
        <v>2894846.5336038014</v>
      </c>
    </row>
    <row r="203" spans="1:6" ht="16" x14ac:dyDescent="0.2">
      <c r="A203" s="36">
        <v>42248</v>
      </c>
      <c r="B203" s="37">
        <v>1944144.7632720871</v>
      </c>
      <c r="C203" s="37">
        <v>1062172.2161643468</v>
      </c>
      <c r="D203" s="34">
        <v>1976146.5110037478</v>
      </c>
      <c r="E203" s="39">
        <f t="shared" si="3"/>
        <v>1960145.6371379173</v>
      </c>
      <c r="F203" s="34">
        <v>2894160.6983231092</v>
      </c>
    </row>
    <row r="204" spans="1:6" ht="16" x14ac:dyDescent="0.2">
      <c r="A204" s="36">
        <v>42278</v>
      </c>
      <c r="B204" s="37">
        <v>1968713.285814852</v>
      </c>
      <c r="C204" s="37">
        <v>1084345.3160553051</v>
      </c>
      <c r="D204" s="34">
        <v>2020114.8437815253</v>
      </c>
      <c r="E204" s="39">
        <f t="shared" si="3"/>
        <v>1994414.0647981886</v>
      </c>
      <c r="F204" s="34">
        <v>2936707.2813055646</v>
      </c>
    </row>
    <row r="205" spans="1:6" ht="16" x14ac:dyDescent="0.2">
      <c r="A205" s="36">
        <v>42309</v>
      </c>
      <c r="B205" s="37">
        <v>1992516.8326934844</v>
      </c>
      <c r="C205" s="37">
        <v>1069621.5874036036</v>
      </c>
      <c r="D205" s="34">
        <v>1990138.0718278864</v>
      </c>
      <c r="E205" s="39">
        <f t="shared" si="3"/>
        <v>1991327.4522606854</v>
      </c>
      <c r="F205" s="34">
        <v>2949472.5159530197</v>
      </c>
    </row>
    <row r="206" spans="1:6" ht="16" x14ac:dyDescent="0.2">
      <c r="A206" s="36">
        <v>42339</v>
      </c>
      <c r="B206" s="37">
        <v>2018690.769671554</v>
      </c>
      <c r="C206" s="37">
        <v>1030574.8211773824</v>
      </c>
      <c r="D206" s="34">
        <v>1915007.0594122333</v>
      </c>
      <c r="E206" s="39">
        <f t="shared" si="3"/>
        <v>1966848.9145418936</v>
      </c>
      <c r="F206" s="34">
        <v>2947160.3091887268</v>
      </c>
    </row>
    <row r="207" spans="1:6" ht="16" x14ac:dyDescent="0.2">
      <c r="A207" s="36">
        <v>42370</v>
      </c>
      <c r="B207" s="37">
        <v>2043017.585600819</v>
      </c>
      <c r="C207" s="37">
        <v>963395.0908194381</v>
      </c>
      <c r="D207" s="34">
        <v>1787774.3800781427</v>
      </c>
      <c r="E207" s="39">
        <f t="shared" si="3"/>
        <v>1915395.982839481</v>
      </c>
      <c r="F207" s="34">
        <v>2922482.8746726438</v>
      </c>
    </row>
    <row r="208" spans="1:6" ht="16" x14ac:dyDescent="0.2">
      <c r="A208" s="36">
        <v>42401</v>
      </c>
      <c r="B208" s="37">
        <v>2066506.4057030254</v>
      </c>
      <c r="C208" s="37">
        <v>1023509.0406868669</v>
      </c>
      <c r="D208" s="34">
        <v>1912484.3608201537</v>
      </c>
      <c r="E208" s="39">
        <f t="shared" si="3"/>
        <v>1989495.3832615896</v>
      </c>
      <c r="F208" s="34">
        <v>2995308.002605617</v>
      </c>
    </row>
    <row r="209" spans="1:6" ht="16" x14ac:dyDescent="0.2">
      <c r="A209" s="36">
        <v>42430</v>
      </c>
      <c r="B209" s="37">
        <v>2093523.0275412092</v>
      </c>
      <c r="C209" s="37">
        <v>1200707.624891428</v>
      </c>
      <c r="D209" s="34">
        <v>2289300.7112560109</v>
      </c>
      <c r="E209" s="39">
        <f t="shared" si="3"/>
        <v>2191411.8693986102</v>
      </c>
      <c r="F209" s="34">
        <v>3578525.0800374011</v>
      </c>
    </row>
    <row r="210" spans="1:6" ht="16" x14ac:dyDescent="0.2">
      <c r="A210" s="36">
        <v>42461</v>
      </c>
      <c r="B210" s="37">
        <v>2118628.7663436038</v>
      </c>
      <c r="C210" s="37">
        <v>1296393.112008068</v>
      </c>
      <c r="D210" s="34">
        <v>2495283.9392377306</v>
      </c>
      <c r="E210" s="39">
        <f t="shared" si="3"/>
        <v>2306956.3527906672</v>
      </c>
      <c r="F210" s="34">
        <v>3896379.4007476047</v>
      </c>
    </row>
    <row r="211" spans="1:6" ht="16" x14ac:dyDescent="0.2">
      <c r="A211" s="36">
        <v>42491</v>
      </c>
      <c r="B211" s="37">
        <v>2145123.6833020928</v>
      </c>
      <c r="C211" s="37">
        <v>1168284.3470064539</v>
      </c>
      <c r="D211" s="34">
        <v>2246207.0897686435</v>
      </c>
      <c r="E211" s="39">
        <f t="shared" si="3"/>
        <v>2195665.3865353679</v>
      </c>
      <c r="F211" s="34">
        <v>3509505.4110388551</v>
      </c>
    </row>
    <row r="212" spans="1:6" ht="16" x14ac:dyDescent="0.2">
      <c r="A212" s="36">
        <v>42522</v>
      </c>
      <c r="B212" s="37">
        <v>2173052.6586468136</v>
      </c>
      <c r="C212" s="37">
        <v>1245075.2608678604</v>
      </c>
      <c r="D212" s="34">
        <v>2412162.1434223815</v>
      </c>
      <c r="E212" s="39">
        <f t="shared" si="3"/>
        <v>2292607.4010345973</v>
      </c>
      <c r="F212" s="34">
        <v>3764886.2963518947</v>
      </c>
    </row>
    <row r="213" spans="1:6" ht="16" x14ac:dyDescent="0.2">
      <c r="A213" s="36">
        <v>42552</v>
      </c>
      <c r="B213" s="37">
        <v>2200150.2657886683</v>
      </c>
      <c r="C213" s="37">
        <v>1388109.3051372345</v>
      </c>
      <c r="D213" s="34">
        <v>2726790.5147881713</v>
      </c>
      <c r="E213" s="39">
        <f t="shared" si="3"/>
        <v>2463470.39028842</v>
      </c>
      <c r="F213" s="34">
        <v>4249672.6354614869</v>
      </c>
    </row>
    <row r="214" spans="1:6" ht="16" x14ac:dyDescent="0.2">
      <c r="A214" s="36">
        <v>42583</v>
      </c>
      <c r="B214" s="37">
        <v>2229885.4942640136</v>
      </c>
      <c r="C214" s="37">
        <v>1405437.7309801481</v>
      </c>
      <c r="D214" s="34">
        <v>2762124.8834358375</v>
      </c>
      <c r="E214" s="39">
        <f t="shared" si="3"/>
        <v>2496005.1888499255</v>
      </c>
      <c r="F214" s="34">
        <v>4303057.0930170864</v>
      </c>
    </row>
    <row r="215" spans="1:6" ht="16" x14ac:dyDescent="0.2">
      <c r="A215" s="36">
        <v>42614</v>
      </c>
      <c r="B215" s="37">
        <v>2257612.4682274936</v>
      </c>
      <c r="C215" s="37">
        <v>1419705.2328279892</v>
      </c>
      <c r="D215" s="34">
        <v>2790564.0323634474</v>
      </c>
      <c r="E215" s="39">
        <f t="shared" si="3"/>
        <v>2524088.2502954705</v>
      </c>
      <c r="F215" s="34">
        <v>4345752.5786213977</v>
      </c>
    </row>
    <row r="216" spans="1:6" ht="16" x14ac:dyDescent="0.2">
      <c r="A216" s="36">
        <v>42644</v>
      </c>
      <c r="B216" s="37">
        <v>2284290.1232197084</v>
      </c>
      <c r="C216" s="37">
        <v>1582475.0304745724</v>
      </c>
      <c r="D216" s="34">
        <v>3154338.8593230247</v>
      </c>
      <c r="E216" s="39">
        <f t="shared" si="3"/>
        <v>2719314.4912713664</v>
      </c>
      <c r="F216" s="34">
        <v>4904998.4658911722</v>
      </c>
    </row>
    <row r="217" spans="1:6" ht="16" x14ac:dyDescent="0.2">
      <c r="A217" s="36">
        <v>42675</v>
      </c>
      <c r="B217" s="37">
        <v>2311004.7472172501</v>
      </c>
      <c r="C217" s="37">
        <v>1511750.4415575049</v>
      </c>
      <c r="D217" s="34">
        <v>3010522.6023645042</v>
      </c>
      <c r="E217" s="39">
        <f t="shared" si="3"/>
        <v>2660763.6747908769</v>
      </c>
      <c r="F217" s="34">
        <v>4682506.6090592304</v>
      </c>
    </row>
    <row r="218" spans="1:6" ht="16" x14ac:dyDescent="0.2">
      <c r="A218" s="36">
        <v>42705</v>
      </c>
      <c r="B218" s="37">
        <v>2339960.9384667859</v>
      </c>
      <c r="C218" s="37">
        <v>1473700.7045912966</v>
      </c>
      <c r="D218" s="34">
        <v>2931856.1398404259</v>
      </c>
      <c r="E218" s="39">
        <f t="shared" si="3"/>
        <v>2635908.5391536057</v>
      </c>
      <c r="F218" s="34">
        <v>4560474.1558367405</v>
      </c>
    </row>
    <row r="219" spans="1:6" ht="16" x14ac:dyDescent="0.2">
      <c r="A219" s="36">
        <v>42736</v>
      </c>
      <c r="B219" s="37">
        <v>2368372.6928053964</v>
      </c>
      <c r="C219" s="37">
        <v>1585681.2165901344</v>
      </c>
      <c r="D219" s="34">
        <v>3183937.380428683</v>
      </c>
      <c r="E219" s="39">
        <f t="shared" si="3"/>
        <v>2776155.0366170397</v>
      </c>
      <c r="F219" s="34">
        <v>4946810.4288088018</v>
      </c>
    </row>
    <row r="220" spans="1:6" ht="16" x14ac:dyDescent="0.2">
      <c r="A220" s="36">
        <v>42767</v>
      </c>
      <c r="B220" s="37">
        <v>2391856.610125849</v>
      </c>
      <c r="C220" s="37">
        <v>1637612.5980611104</v>
      </c>
      <c r="D220" s="34">
        <v>3299818.702443467</v>
      </c>
      <c r="E220" s="39">
        <f t="shared" si="3"/>
        <v>2845837.6562846582</v>
      </c>
      <c r="F220" s="34">
        <v>5123622.0676184362</v>
      </c>
    </row>
    <row r="221" spans="1:6" ht="16" x14ac:dyDescent="0.2">
      <c r="A221" s="36">
        <v>42795</v>
      </c>
      <c r="B221" s="37">
        <v>2420012.183958611</v>
      </c>
      <c r="C221" s="37">
        <v>1599269.1605899704</v>
      </c>
      <c r="D221" s="34">
        <v>3219587.6711418917</v>
      </c>
      <c r="E221" s="39">
        <f t="shared" si="3"/>
        <v>2819799.9275502516</v>
      </c>
      <c r="F221" s="34">
        <v>4999542.8161462257</v>
      </c>
    </row>
    <row r="222" spans="1:6" ht="16" x14ac:dyDescent="0.2">
      <c r="A222" s="36">
        <v>42826</v>
      </c>
      <c r="B222" s="37">
        <v>2442037.6756270537</v>
      </c>
      <c r="C222" s="37">
        <v>1612523.6832177462</v>
      </c>
      <c r="D222" s="34">
        <v>3246305.9164014962</v>
      </c>
      <c r="E222" s="39">
        <f t="shared" si="3"/>
        <v>2844171.7960142749</v>
      </c>
      <c r="F222" s="34">
        <v>5039392.0420409134</v>
      </c>
    </row>
    <row r="223" spans="1:6" ht="16" x14ac:dyDescent="0.2">
      <c r="A223" s="36">
        <v>42856</v>
      </c>
      <c r="B223" s="37">
        <v>2467666.499314982</v>
      </c>
      <c r="C223" s="37">
        <v>1548964.107469175</v>
      </c>
      <c r="D223" s="34">
        <v>3115434.5126457545</v>
      </c>
      <c r="E223" s="39">
        <f t="shared" si="3"/>
        <v>2791550.5059803682</v>
      </c>
      <c r="F223" s="34">
        <v>4837912.4858620558</v>
      </c>
    </row>
    <row r="224" spans="1:6" ht="16" x14ac:dyDescent="0.2">
      <c r="A224" s="36">
        <v>42887</v>
      </c>
      <c r="B224" s="37">
        <v>2490631.9552959464</v>
      </c>
      <c r="C224" s="37">
        <v>1556619.9997915823</v>
      </c>
      <c r="D224" s="34">
        <v>3129193.1117143822</v>
      </c>
      <c r="E224" s="39">
        <f t="shared" si="3"/>
        <v>2809912.5335051641</v>
      </c>
      <c r="F224" s="34">
        <v>4857926.6893318351</v>
      </c>
    </row>
    <row r="225" spans="1:6" ht="16" x14ac:dyDescent="0.2">
      <c r="A225" s="36">
        <v>42917</v>
      </c>
      <c r="B225" s="37">
        <v>2513508.6956116105</v>
      </c>
      <c r="C225" s="37">
        <v>1634481.7597815783</v>
      </c>
      <c r="D225" s="34">
        <v>3305090.1714810156</v>
      </c>
      <c r="E225" s="39">
        <f t="shared" si="3"/>
        <v>2909299.4335463131</v>
      </c>
      <c r="F225" s="34">
        <v>5125925.0990050668</v>
      </c>
    </row>
    <row r="226" spans="1:6" ht="16" x14ac:dyDescent="0.2">
      <c r="A226" s="36">
        <v>42948</v>
      </c>
      <c r="B226" s="37">
        <v>2536675.9962982419</v>
      </c>
      <c r="C226" s="37">
        <v>1759637.899061284</v>
      </c>
      <c r="D226" s="34">
        <v>3591891.2272923719</v>
      </c>
      <c r="E226" s="39">
        <f t="shared" si="3"/>
        <v>3064283.6117953071</v>
      </c>
      <c r="F226" s="34">
        <v>5563241.807693921</v>
      </c>
    </row>
    <row r="227" spans="1:6" ht="16" x14ac:dyDescent="0.2">
      <c r="A227" s="36">
        <v>42979</v>
      </c>
      <c r="B227" s="37">
        <v>2555871.5101266359</v>
      </c>
      <c r="C227" s="37">
        <v>1848654.6285354747</v>
      </c>
      <c r="D227" s="34">
        <v>3796636.5229680198</v>
      </c>
      <c r="E227" s="39">
        <f t="shared" si="3"/>
        <v>3176254.0165473279</v>
      </c>
      <c r="F227" s="34">
        <v>5699968.9676755574</v>
      </c>
    </row>
    <row r="228" spans="1:6" ht="16" x14ac:dyDescent="0.2">
      <c r="A228" s="36">
        <v>43009</v>
      </c>
      <c r="B228" s="37">
        <v>2575327.6128082606</v>
      </c>
      <c r="C228" s="37">
        <v>1852024.9594611817</v>
      </c>
      <c r="D228" s="34">
        <v>3800510.4393683025</v>
      </c>
      <c r="E228" s="39">
        <f t="shared" si="3"/>
        <v>3187919.0260882815</v>
      </c>
      <c r="F228" s="34">
        <v>5726707.3082301226</v>
      </c>
    </row>
    <row r="229" spans="1:6" ht="16" x14ac:dyDescent="0.2">
      <c r="A229" s="36">
        <v>43040</v>
      </c>
      <c r="B229" s="37">
        <v>2592957.0436833347</v>
      </c>
      <c r="C229" s="37">
        <v>1796591.6732381545</v>
      </c>
      <c r="D229" s="34">
        <v>3683699.8605282009</v>
      </c>
      <c r="E229" s="39">
        <f t="shared" si="3"/>
        <v>3138328.452105768</v>
      </c>
      <c r="F229" s="34">
        <v>5684613.9945903197</v>
      </c>
    </row>
    <row r="230" spans="1:6" ht="16" x14ac:dyDescent="0.2">
      <c r="A230" s="36">
        <v>43070</v>
      </c>
      <c r="B230" s="37">
        <v>2609912.9087501764</v>
      </c>
      <c r="C230" s="37">
        <v>1910446.520309625</v>
      </c>
      <c r="D230" s="34">
        <v>3947865.6786480187</v>
      </c>
      <c r="E230" s="39">
        <f t="shared" si="3"/>
        <v>3278889.2936990978</v>
      </c>
      <c r="F230" s="34">
        <v>5850596.1660591364</v>
      </c>
    </row>
    <row r="231" spans="1:6" ht="16" x14ac:dyDescent="0.2">
      <c r="A231" s="36">
        <v>43101</v>
      </c>
      <c r="B231" s="37">
        <v>2628154.0297469161</v>
      </c>
      <c r="C231" s="37">
        <v>2126604.4626721172</v>
      </c>
      <c r="D231" s="34">
        <v>4457011.0807396164</v>
      </c>
      <c r="E231" s="39">
        <f t="shared" si="3"/>
        <v>3542582.5552432663</v>
      </c>
      <c r="F231" s="34">
        <v>6152665.4734671777</v>
      </c>
    </row>
    <row r="232" spans="1:6" ht="16" x14ac:dyDescent="0.2">
      <c r="A232" s="36">
        <v>43132</v>
      </c>
      <c r="B232" s="37">
        <v>2643386.2648312091</v>
      </c>
      <c r="C232" s="37">
        <v>2140678.4058780125</v>
      </c>
      <c r="D232" s="34">
        <v>4486681.9470024398</v>
      </c>
      <c r="E232" s="39">
        <f t="shared" si="3"/>
        <v>3565034.1059168242</v>
      </c>
      <c r="F232" s="34">
        <v>6187537.3407984916</v>
      </c>
    </row>
    <row r="233" spans="1:6" ht="16" x14ac:dyDescent="0.2">
      <c r="A233" s="36">
        <v>43160</v>
      </c>
      <c r="B233" s="37">
        <v>2660451.8078287868</v>
      </c>
      <c r="C233" s="37">
        <v>2143892.7737186002</v>
      </c>
      <c r="D233" s="34">
        <v>4490198.2604263453</v>
      </c>
      <c r="E233" s="39">
        <f t="shared" si="3"/>
        <v>3575325.034127566</v>
      </c>
      <c r="F233" s="34">
        <v>6210646.5747356098</v>
      </c>
    </row>
    <row r="234" spans="1:6" ht="16" x14ac:dyDescent="0.2">
      <c r="A234" s="36">
        <v>43191</v>
      </c>
      <c r="B234" s="37">
        <v>2677235.1709343004</v>
      </c>
      <c r="C234" s="37">
        <v>2165785.4301273236</v>
      </c>
      <c r="D234" s="34">
        <v>4538669.4268218596</v>
      </c>
      <c r="E234" s="39">
        <f t="shared" si="3"/>
        <v>3607952.2988780802</v>
      </c>
      <c r="F234" s="34">
        <v>6257973.4034545254</v>
      </c>
    </row>
    <row r="235" spans="1:6" ht="16" x14ac:dyDescent="0.2">
      <c r="A235" s="36">
        <v>43221</v>
      </c>
      <c r="B235" s="37">
        <v>2694105.3879438853</v>
      </c>
      <c r="C235" s="37">
        <v>1933038.4538724835</v>
      </c>
      <c r="D235" s="34">
        <v>4047989.9601263232</v>
      </c>
      <c r="E235" s="39">
        <f t="shared" si="3"/>
        <v>3371047.674035104</v>
      </c>
      <c r="F235" s="34">
        <v>6010169.7158526108</v>
      </c>
    </row>
    <row r="236" spans="1:6" ht="16" x14ac:dyDescent="0.2">
      <c r="A236" s="36">
        <v>43252</v>
      </c>
      <c r="B236" s="37">
        <v>2711062.9083264945</v>
      </c>
      <c r="C236" s="37">
        <v>1835364.4542711142</v>
      </c>
      <c r="D236" s="34">
        <v>3840338.4821997541</v>
      </c>
      <c r="E236" s="39">
        <f t="shared" si="3"/>
        <v>3275700.6952631241</v>
      </c>
      <c r="F236" s="34">
        <v>5917508.5729312534</v>
      </c>
    </row>
    <row r="237" spans="1:6" ht="16" x14ac:dyDescent="0.2">
      <c r="A237" s="36">
        <v>43282</v>
      </c>
      <c r="B237" s="37">
        <v>2728778.5574154407</v>
      </c>
      <c r="C237" s="37">
        <v>2001611.2178103891</v>
      </c>
      <c r="D237" s="34">
        <v>4235820.2080019927</v>
      </c>
      <c r="E237" s="39">
        <f t="shared" si="3"/>
        <v>3482299.3827087167</v>
      </c>
      <c r="F237" s="34">
        <v>6155949.6156638283</v>
      </c>
    </row>
    <row r="238" spans="1:6" ht="16" x14ac:dyDescent="0.2">
      <c r="A238" s="36">
        <v>43313</v>
      </c>
      <c r="B238" s="37">
        <v>2747265.0100574284</v>
      </c>
      <c r="C238" s="37">
        <v>1940263.1977186755</v>
      </c>
      <c r="D238" s="34">
        <v>4102754.0793251288</v>
      </c>
      <c r="E238" s="39">
        <f t="shared" si="3"/>
        <v>3425009.5446912786</v>
      </c>
      <c r="F238" s="34">
        <v>6106303.7812601831</v>
      </c>
    </row>
    <row r="239" spans="1:6" ht="16" x14ac:dyDescent="0.2">
      <c r="A239" s="36">
        <v>43344</v>
      </c>
      <c r="B239" s="37">
        <v>2763139.000569507</v>
      </c>
      <c r="C239" s="37">
        <v>2010888.7569992852</v>
      </c>
      <c r="D239" s="34">
        <v>4270066.3575797202</v>
      </c>
      <c r="E239" s="39">
        <f t="shared" si="3"/>
        <v>3516602.6790746134</v>
      </c>
      <c r="F239" s="34">
        <v>6217225.4509105179</v>
      </c>
    </row>
    <row r="240" spans="1:6" ht="16" x14ac:dyDescent="0.2">
      <c r="A240" s="36">
        <v>43374</v>
      </c>
      <c r="B240" s="37">
        <v>2781159.1353425994</v>
      </c>
      <c r="C240" s="37">
        <v>2219104.0213375124</v>
      </c>
      <c r="D240" s="34">
        <v>4773805.6386927003</v>
      </c>
      <c r="E240" s="39">
        <f t="shared" si="3"/>
        <v>3777482.3870176496</v>
      </c>
      <c r="F240" s="34">
        <v>6514976.0964678712</v>
      </c>
    </row>
    <row r="241" spans="1:6" ht="16" x14ac:dyDescent="0.2">
      <c r="A241" s="36">
        <v>43405</v>
      </c>
      <c r="B241" s="37">
        <v>2797898.9606755148</v>
      </c>
      <c r="C241" s="37">
        <v>2274990.0970453452</v>
      </c>
      <c r="D241" s="34">
        <v>4907546.8090237193</v>
      </c>
      <c r="E241" s="39">
        <f t="shared" si="3"/>
        <v>3852722.8848496173</v>
      </c>
      <c r="F241" s="34">
        <v>6608689.7131653726</v>
      </c>
    </row>
    <row r="242" spans="1:6" ht="16" x14ac:dyDescent="0.2">
      <c r="A242" s="36">
        <v>43435</v>
      </c>
      <c r="B242" s="37">
        <v>2814721.3970464482</v>
      </c>
      <c r="C242" s="37">
        <v>2236758.4762888243</v>
      </c>
      <c r="D242" s="34">
        <v>4821665.91178039</v>
      </c>
      <c r="E242" s="39">
        <f t="shared" si="3"/>
        <v>3818193.6544134188</v>
      </c>
      <c r="F242" s="34">
        <v>6582542.635408219</v>
      </c>
    </row>
    <row r="243" spans="1:6" ht="16" x14ac:dyDescent="0.2">
      <c r="A243" s="36">
        <v>43466</v>
      </c>
      <c r="B243" s="37">
        <v>2833021.6242324105</v>
      </c>
      <c r="C243" s="37">
        <v>2482100.3434232753</v>
      </c>
      <c r="D243" s="34">
        <v>5424999.0911832238</v>
      </c>
      <c r="E243" s="39">
        <f t="shared" si="3"/>
        <v>4129010.3577078171</v>
      </c>
      <c r="F243" s="34">
        <v>6934751.80688297</v>
      </c>
    </row>
    <row r="244" spans="1:6" ht="16" x14ac:dyDescent="0.2">
      <c r="A244" s="36">
        <v>43497</v>
      </c>
      <c r="B244" s="37">
        <v>2850017.3909479971</v>
      </c>
      <c r="C244" s="37">
        <v>2438877.4770356026</v>
      </c>
      <c r="D244" s="34">
        <v>5327038.3080872158</v>
      </c>
      <c r="E244" s="39">
        <f t="shared" si="3"/>
        <v>4088527.8495176062</v>
      </c>
      <c r="F244" s="34">
        <v>6902266.389782222</v>
      </c>
    </row>
    <row r="245" spans="1:6" ht="16" x14ac:dyDescent="0.2">
      <c r="A245" s="36">
        <v>43525</v>
      </c>
      <c r="B245" s="37">
        <v>2866392.3364767614</v>
      </c>
      <c r="C245" s="37">
        <v>2437482.0975769386</v>
      </c>
      <c r="D245" s="34">
        <v>5320444.2391326586</v>
      </c>
      <c r="E245" s="39">
        <f t="shared" si="3"/>
        <v>4093418.2878047097</v>
      </c>
      <c r="F245" s="34">
        <v>6918770.0053209849</v>
      </c>
    </row>
    <row r="246" spans="1:6" ht="16" x14ac:dyDescent="0.2">
      <c r="A246" s="36">
        <v>43556</v>
      </c>
      <c r="B246" s="37">
        <v>2884313.1766264406</v>
      </c>
      <c r="C246" s="37">
        <v>2464398.8221331928</v>
      </c>
      <c r="D246" s="34">
        <v>5383439.4557076832</v>
      </c>
      <c r="E246" s="39">
        <f t="shared" si="3"/>
        <v>4133876.3161670621</v>
      </c>
      <c r="F246" s="34">
        <v>6975388.6410342176</v>
      </c>
    </row>
    <row r="247" spans="1:6" ht="16" x14ac:dyDescent="0.2">
      <c r="A247" s="36">
        <v>43586</v>
      </c>
      <c r="B247" s="34">
        <v>2894531.4595680065</v>
      </c>
      <c r="C247" s="34">
        <v>2484670.6138881249</v>
      </c>
      <c r="D247" s="34">
        <v>5424144.5318976361</v>
      </c>
      <c r="E247" s="39">
        <f t="shared" si="3"/>
        <v>4159337.9957328215</v>
      </c>
      <c r="F247" s="34">
        <v>7009051.8783045076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A758A-4626-423F-975B-31621A8B9CBE}">
  <dimension ref="A1:N250"/>
  <sheetViews>
    <sheetView workbookViewId="0">
      <selection activeCell="H9" sqref="H9"/>
    </sheetView>
  </sheetViews>
  <sheetFormatPr baseColWidth="10" defaultColWidth="11.6640625" defaultRowHeight="16" x14ac:dyDescent="0.2"/>
  <cols>
    <col min="1" max="1" width="11.6640625" style="18"/>
    <col min="2" max="2" width="3.33203125" style="18" hidden="1" customWidth="1"/>
    <col min="3" max="3" width="8.83203125" style="18" bestFit="1" customWidth="1"/>
    <col min="4" max="4" width="16.6640625" style="31" bestFit="1" customWidth="1"/>
    <col min="5" max="7" width="11.6640625" style="18"/>
    <col min="8" max="8" width="16" style="18" customWidth="1"/>
    <col min="9" max="9" width="7.5" style="18" hidden="1" customWidth="1"/>
    <col min="10" max="10" width="11.6640625" style="18"/>
    <col min="11" max="11" width="16" style="18" bestFit="1" customWidth="1"/>
    <col min="12" max="13" width="11.6640625" style="18"/>
    <col min="14" max="14" width="15.5" style="18" bestFit="1" customWidth="1"/>
    <col min="15" max="16384" width="11.6640625" style="18"/>
  </cols>
  <sheetData>
    <row r="1" spans="1:14" ht="17" thickBot="1" x14ac:dyDescent="0.25">
      <c r="A1" s="76" t="s">
        <v>12</v>
      </c>
      <c r="B1" s="77"/>
      <c r="C1" s="77"/>
      <c r="D1" s="77"/>
      <c r="E1" s="77"/>
      <c r="F1" s="77"/>
      <c r="G1" s="77"/>
      <c r="H1" s="78"/>
      <c r="I1" s="79"/>
      <c r="J1" s="80"/>
    </row>
    <row r="2" spans="1:14" ht="17" thickBot="1" x14ac:dyDescent="0.25"/>
    <row r="3" spans="1:14" x14ac:dyDescent="0.2">
      <c r="A3" s="64" t="s">
        <v>2</v>
      </c>
      <c r="B3" s="65"/>
      <c r="C3" s="65"/>
      <c r="D3" s="66"/>
      <c r="F3" s="64" t="s">
        <v>8</v>
      </c>
      <c r="G3" s="65"/>
      <c r="H3" s="83"/>
      <c r="I3" s="81"/>
    </row>
    <row r="4" spans="1:14" x14ac:dyDescent="0.2">
      <c r="A4" s="67" t="s">
        <v>7</v>
      </c>
      <c r="B4" s="20" t="s">
        <v>0</v>
      </c>
      <c r="C4" s="19" t="s">
        <v>13</v>
      </c>
      <c r="D4" s="68" t="s">
        <v>14</v>
      </c>
      <c r="E4" s="21"/>
      <c r="F4" s="67" t="s">
        <v>7</v>
      </c>
      <c r="G4" s="20" t="s">
        <v>13</v>
      </c>
      <c r="H4" s="19" t="s">
        <v>13</v>
      </c>
      <c r="I4" s="68" t="s">
        <v>14</v>
      </c>
      <c r="K4" s="61"/>
      <c r="L4" s="62"/>
      <c r="N4" s="22"/>
    </row>
    <row r="5" spans="1:14" x14ac:dyDescent="0.2">
      <c r="A5" s="69"/>
      <c r="B5" s="24"/>
      <c r="C5" s="17"/>
      <c r="D5" s="70">
        <v>1000</v>
      </c>
      <c r="F5" s="69"/>
      <c r="G5" s="24"/>
      <c r="H5" s="70">
        <v>1000</v>
      </c>
      <c r="I5" s="81"/>
      <c r="K5" s="23" t="s">
        <v>3</v>
      </c>
      <c r="L5" s="16">
        <v>3000</v>
      </c>
      <c r="N5" s="22"/>
    </row>
    <row r="6" spans="1:14" x14ac:dyDescent="0.2">
      <c r="A6" s="71">
        <v>36161</v>
      </c>
      <c r="B6" s="25">
        <v>2.17</v>
      </c>
      <c r="C6" s="26">
        <f t="shared" ref="C6:C69" si="0">B6/100</f>
        <v>2.1700000000000001E-2</v>
      </c>
      <c r="D6" s="70">
        <f>D5*(1+C6)</f>
        <v>1021.7</v>
      </c>
      <c r="F6" s="71">
        <v>36161</v>
      </c>
      <c r="G6" s="27">
        <f>IF(I6&gt;0,I6*$L$7,I6)</f>
        <v>0.20449999999999999</v>
      </c>
      <c r="H6" s="70">
        <f>H5*(1+G6)</f>
        <v>1204.5</v>
      </c>
      <c r="I6" s="82">
        <f>20.45%</f>
        <v>0.20449999999999999</v>
      </c>
      <c r="K6" s="23" t="s">
        <v>4</v>
      </c>
      <c r="L6" s="16">
        <v>3000</v>
      </c>
      <c r="N6" s="28"/>
    </row>
    <row r="7" spans="1:14" x14ac:dyDescent="0.2">
      <c r="A7" s="71">
        <v>36192</v>
      </c>
      <c r="B7" s="25">
        <v>2.35</v>
      </c>
      <c r="C7" s="26">
        <f t="shared" si="0"/>
        <v>2.35E-2</v>
      </c>
      <c r="D7" s="70">
        <f t="shared" ref="D7:D70" si="1">($L$5+D6)*(1+C7)</f>
        <v>4116.2099500000004</v>
      </c>
      <c r="F7" s="71">
        <v>36192</v>
      </c>
      <c r="G7" s="27">
        <f t="shared" ref="G7:G70" si="2">IF(I7&gt;0,I7*$L$7,I7)</f>
        <v>9.06E-2</v>
      </c>
      <c r="H7" s="70">
        <f>($L$6+H6)*(1+G7)</f>
        <v>4585.4277000000002</v>
      </c>
      <c r="I7" s="82">
        <v>9.06E-2</v>
      </c>
      <c r="K7" s="63" t="s">
        <v>5</v>
      </c>
      <c r="L7" s="16">
        <v>1</v>
      </c>
    </row>
    <row r="8" spans="1:14" x14ac:dyDescent="0.2">
      <c r="A8" s="71">
        <v>36220</v>
      </c>
      <c r="B8" s="25">
        <v>3.28</v>
      </c>
      <c r="C8" s="26">
        <f t="shared" si="0"/>
        <v>3.2799999999999996E-2</v>
      </c>
      <c r="D8" s="70">
        <f t="shared" si="1"/>
        <v>7349.6216363599997</v>
      </c>
      <c r="F8" s="71">
        <v>36220</v>
      </c>
      <c r="G8" s="27">
        <f t="shared" si="2"/>
        <v>0.20030000000000001</v>
      </c>
      <c r="H8" s="70">
        <f t="shared" ref="H8:H71" si="3">($L$6+H7)*(1+G8)</f>
        <v>9104.7888683099991</v>
      </c>
      <c r="I8" s="82">
        <v>0.20030000000000001</v>
      </c>
    </row>
    <row r="9" spans="1:14" x14ac:dyDescent="0.2">
      <c r="A9" s="71">
        <v>36251</v>
      </c>
      <c r="B9" s="25">
        <v>2.2799999999999998</v>
      </c>
      <c r="C9" s="26">
        <f t="shared" si="0"/>
        <v>2.2799999999999997E-2</v>
      </c>
      <c r="D9" s="70">
        <f t="shared" si="1"/>
        <v>10585.593009669006</v>
      </c>
      <c r="F9" s="71">
        <v>36251</v>
      </c>
      <c r="G9" s="27">
        <f t="shared" si="2"/>
        <v>6.1199999999999997E-2</v>
      </c>
      <c r="H9" s="70">
        <f t="shared" si="3"/>
        <v>12845.601947050571</v>
      </c>
      <c r="I9" s="82">
        <v>6.1199999999999997E-2</v>
      </c>
    </row>
    <row r="10" spans="1:14" x14ac:dyDescent="0.2">
      <c r="A10" s="71">
        <v>36281</v>
      </c>
      <c r="B10" s="25">
        <v>1.96</v>
      </c>
      <c r="C10" s="26">
        <f t="shared" si="0"/>
        <v>1.9599999999999999E-2</v>
      </c>
      <c r="D10" s="70">
        <f t="shared" si="1"/>
        <v>13851.87063265852</v>
      </c>
      <c r="F10" s="71">
        <v>36281</v>
      </c>
      <c r="G10" s="27">
        <f t="shared" si="2"/>
        <v>-2.3E-2</v>
      </c>
      <c r="H10" s="70">
        <f t="shared" si="3"/>
        <v>15481.153102268407</v>
      </c>
      <c r="I10" s="82">
        <v>-2.3E-2</v>
      </c>
    </row>
    <row r="11" spans="1:14" x14ac:dyDescent="0.2">
      <c r="A11" s="71">
        <v>36312</v>
      </c>
      <c r="B11" s="25">
        <v>1.64</v>
      </c>
      <c r="C11" s="26">
        <f t="shared" si="0"/>
        <v>1.6399999999999998E-2</v>
      </c>
      <c r="D11" s="70">
        <f t="shared" si="1"/>
        <v>17128.241311034119</v>
      </c>
      <c r="F11" s="71">
        <v>36312</v>
      </c>
      <c r="G11" s="27">
        <f t="shared" si="2"/>
        <v>4.8399999999999999E-2</v>
      </c>
      <c r="H11" s="70">
        <f t="shared" si="3"/>
        <v>19375.640912418199</v>
      </c>
      <c r="I11" s="82">
        <v>4.8399999999999999E-2</v>
      </c>
    </row>
    <row r="12" spans="1:14" x14ac:dyDescent="0.2">
      <c r="A12" s="71">
        <v>36342</v>
      </c>
      <c r="B12" s="25">
        <v>1.62</v>
      </c>
      <c r="C12" s="26">
        <f t="shared" si="0"/>
        <v>1.6200000000000003E-2</v>
      </c>
      <c r="D12" s="70">
        <f t="shared" si="1"/>
        <v>20454.318820272871</v>
      </c>
      <c r="F12" s="71">
        <v>36342</v>
      </c>
      <c r="G12" s="27">
        <f t="shared" si="2"/>
        <v>-0.1019</v>
      </c>
      <c r="H12" s="70">
        <f t="shared" si="3"/>
        <v>20095.563103442786</v>
      </c>
      <c r="I12" s="82">
        <v>-0.1019</v>
      </c>
    </row>
    <row r="13" spans="1:14" x14ac:dyDescent="0.2">
      <c r="A13" s="71">
        <v>36373</v>
      </c>
      <c r="B13" s="25">
        <v>1.55</v>
      </c>
      <c r="C13" s="26">
        <f t="shared" si="0"/>
        <v>1.55E-2</v>
      </c>
      <c r="D13" s="70">
        <f t="shared" si="1"/>
        <v>23817.8607619871</v>
      </c>
      <c r="F13" s="71">
        <v>36373</v>
      </c>
      <c r="G13" s="27">
        <f t="shared" si="2"/>
        <v>1.18E-2</v>
      </c>
      <c r="H13" s="70">
        <f t="shared" si="3"/>
        <v>23368.090748063412</v>
      </c>
      <c r="I13" s="82">
        <v>1.18E-2</v>
      </c>
    </row>
    <row r="14" spans="1:14" x14ac:dyDescent="0.2">
      <c r="A14" s="71">
        <v>36404</v>
      </c>
      <c r="B14" s="25">
        <v>1.47</v>
      </c>
      <c r="C14" s="26">
        <f t="shared" si="0"/>
        <v>1.47E-2</v>
      </c>
      <c r="D14" s="70">
        <f t="shared" si="1"/>
        <v>27212.083315188309</v>
      </c>
      <c r="F14" s="71">
        <v>36404</v>
      </c>
      <c r="G14" s="27">
        <f t="shared" si="2"/>
        <v>5.1200000000000002E-2</v>
      </c>
      <c r="H14" s="70">
        <f t="shared" si="3"/>
        <v>27718.136994364257</v>
      </c>
      <c r="I14" s="82">
        <v>5.1200000000000002E-2</v>
      </c>
    </row>
    <row r="15" spans="1:14" x14ac:dyDescent="0.2">
      <c r="A15" s="71">
        <v>36434</v>
      </c>
      <c r="B15" s="25">
        <v>1.38</v>
      </c>
      <c r="C15" s="26">
        <f t="shared" si="0"/>
        <v>1.38E-2</v>
      </c>
      <c r="D15" s="70">
        <f t="shared" si="1"/>
        <v>30629.010064937909</v>
      </c>
      <c r="F15" s="71">
        <v>36434</v>
      </c>
      <c r="G15" s="27">
        <f t="shared" si="2"/>
        <v>5.3499999999999999E-2</v>
      </c>
      <c r="H15" s="70">
        <f t="shared" si="3"/>
        <v>32361.557323562749</v>
      </c>
      <c r="I15" s="82">
        <v>5.3499999999999999E-2</v>
      </c>
    </row>
    <row r="16" spans="1:14" x14ac:dyDescent="0.2">
      <c r="A16" s="71">
        <v>36465</v>
      </c>
      <c r="B16" s="25">
        <v>1.37</v>
      </c>
      <c r="C16" s="26">
        <f t="shared" si="0"/>
        <v>1.37E-2</v>
      </c>
      <c r="D16" s="70">
        <f t="shared" si="1"/>
        <v>34089.727502827562</v>
      </c>
      <c r="F16" s="71">
        <v>36465</v>
      </c>
      <c r="G16" s="27">
        <f t="shared" si="2"/>
        <v>0.1777</v>
      </c>
      <c r="H16" s="70">
        <f t="shared" si="3"/>
        <v>41645.306059959854</v>
      </c>
      <c r="I16" s="82">
        <v>0.1777</v>
      </c>
    </row>
    <row r="17" spans="1:9" x14ac:dyDescent="0.2">
      <c r="A17" s="71">
        <v>36495</v>
      </c>
      <c r="B17" s="25">
        <v>1.58</v>
      </c>
      <c r="C17" s="26">
        <f t="shared" si="0"/>
        <v>1.5800000000000002E-2</v>
      </c>
      <c r="D17" s="70">
        <f t="shared" si="1"/>
        <v>37675.745197372242</v>
      </c>
      <c r="F17" s="71">
        <v>36495</v>
      </c>
      <c r="G17" s="27">
        <f t="shared" si="2"/>
        <v>0.2404</v>
      </c>
      <c r="H17" s="70">
        <f t="shared" si="3"/>
        <v>55378.037636774199</v>
      </c>
      <c r="I17" s="82">
        <v>0.2404</v>
      </c>
    </row>
    <row r="18" spans="1:9" x14ac:dyDescent="0.2">
      <c r="A18" s="71">
        <v>36526</v>
      </c>
      <c r="B18" s="25">
        <v>1.44</v>
      </c>
      <c r="C18" s="26">
        <f t="shared" si="0"/>
        <v>1.44E-2</v>
      </c>
      <c r="D18" s="70">
        <f t="shared" si="1"/>
        <v>41261.4759282144</v>
      </c>
      <c r="F18" s="71">
        <v>36526</v>
      </c>
      <c r="G18" s="27">
        <f t="shared" si="2"/>
        <v>-4.1200000000000001E-2</v>
      </c>
      <c r="H18" s="70">
        <f t="shared" si="3"/>
        <v>55972.8624861391</v>
      </c>
      <c r="I18" s="82">
        <v>-4.1200000000000001E-2</v>
      </c>
    </row>
    <row r="19" spans="1:9" x14ac:dyDescent="0.2">
      <c r="A19" s="71">
        <v>36557</v>
      </c>
      <c r="B19" s="25">
        <v>1.44</v>
      </c>
      <c r="C19" s="26">
        <f t="shared" si="0"/>
        <v>1.44E-2</v>
      </c>
      <c r="D19" s="70">
        <f t="shared" si="1"/>
        <v>44898.841181580683</v>
      </c>
      <c r="F19" s="71">
        <v>36557</v>
      </c>
      <c r="G19" s="27">
        <f t="shared" si="2"/>
        <v>7.7600000000000002E-2</v>
      </c>
      <c r="H19" s="70">
        <f t="shared" si="3"/>
        <v>63549.15661506349</v>
      </c>
      <c r="I19" s="82">
        <v>7.7600000000000002E-2</v>
      </c>
    </row>
    <row r="20" spans="1:9" x14ac:dyDescent="0.2">
      <c r="A20" s="71">
        <v>36586</v>
      </c>
      <c r="B20" s="25">
        <v>1.44</v>
      </c>
      <c r="C20" s="26">
        <f t="shared" si="0"/>
        <v>1.44E-2</v>
      </c>
      <c r="D20" s="70">
        <f t="shared" si="1"/>
        <v>48588.584494595445</v>
      </c>
      <c r="F20" s="71">
        <v>36586</v>
      </c>
      <c r="G20" s="27">
        <f t="shared" si="2"/>
        <v>9.1000000000000004E-3</v>
      </c>
      <c r="H20" s="70">
        <f t="shared" si="3"/>
        <v>67154.753940260576</v>
      </c>
      <c r="I20" s="82">
        <v>9.1000000000000004E-3</v>
      </c>
    </row>
    <row r="21" spans="1:9" x14ac:dyDescent="0.2">
      <c r="A21" s="71">
        <v>36617</v>
      </c>
      <c r="B21" s="25">
        <v>1.28</v>
      </c>
      <c r="C21" s="26">
        <f t="shared" si="0"/>
        <v>1.2800000000000001E-2</v>
      </c>
      <c r="D21" s="70">
        <f t="shared" si="1"/>
        <v>52248.918376126261</v>
      </c>
      <c r="F21" s="71">
        <v>36617</v>
      </c>
      <c r="G21" s="27">
        <f t="shared" si="2"/>
        <v>-0.12809999999999999</v>
      </c>
      <c r="H21" s="70">
        <f t="shared" si="3"/>
        <v>61167.929960513196</v>
      </c>
      <c r="I21" s="82">
        <v>-0.12809999999999999</v>
      </c>
    </row>
    <row r="22" spans="1:9" x14ac:dyDescent="0.2">
      <c r="A22" s="71">
        <v>36647</v>
      </c>
      <c r="B22" s="25">
        <v>1.49</v>
      </c>
      <c r="C22" s="26">
        <f t="shared" si="0"/>
        <v>1.49E-2</v>
      </c>
      <c r="D22" s="70">
        <f t="shared" si="1"/>
        <v>56072.127259930538</v>
      </c>
      <c r="F22" s="71">
        <v>36647</v>
      </c>
      <c r="G22" s="27">
        <f t="shared" si="2"/>
        <v>-3.7400000000000003E-2</v>
      </c>
      <c r="H22" s="70">
        <f t="shared" si="3"/>
        <v>61768.049379990007</v>
      </c>
      <c r="I22" s="82">
        <v>-3.7400000000000003E-2</v>
      </c>
    </row>
    <row r="23" spans="1:9" x14ac:dyDescent="0.2">
      <c r="A23" s="71">
        <v>36678</v>
      </c>
      <c r="B23" s="25">
        <v>1.39</v>
      </c>
      <c r="C23" s="26">
        <f t="shared" si="0"/>
        <v>1.3899999999999999E-2</v>
      </c>
      <c r="D23" s="70">
        <f t="shared" si="1"/>
        <v>59893.22982884357</v>
      </c>
      <c r="F23" s="71">
        <v>36678</v>
      </c>
      <c r="G23" s="27">
        <f t="shared" si="2"/>
        <v>0.11840000000000001</v>
      </c>
      <c r="H23" s="70">
        <f t="shared" si="3"/>
        <v>72436.586426580834</v>
      </c>
      <c r="I23" s="82">
        <v>0.11840000000000001</v>
      </c>
    </row>
    <row r="24" spans="1:9" x14ac:dyDescent="0.2">
      <c r="A24" s="71">
        <v>36708</v>
      </c>
      <c r="B24" s="25">
        <v>1.3</v>
      </c>
      <c r="C24" s="26">
        <f t="shared" si="0"/>
        <v>1.3000000000000001E-2</v>
      </c>
      <c r="D24" s="70">
        <f t="shared" si="1"/>
        <v>63710.841816618529</v>
      </c>
      <c r="F24" s="71">
        <v>36708</v>
      </c>
      <c r="G24" s="27">
        <f t="shared" si="2"/>
        <v>-1.6299999999999999E-2</v>
      </c>
      <c r="H24" s="70">
        <f t="shared" si="3"/>
        <v>74206.970067827569</v>
      </c>
      <c r="I24" s="82">
        <v>-1.6299999999999999E-2</v>
      </c>
    </row>
    <row r="25" spans="1:9" x14ac:dyDescent="0.2">
      <c r="A25" s="71">
        <v>36739</v>
      </c>
      <c r="B25" s="25">
        <v>1.4</v>
      </c>
      <c r="C25" s="26">
        <f t="shared" si="0"/>
        <v>1.3999999999999999E-2</v>
      </c>
      <c r="D25" s="70">
        <f t="shared" si="1"/>
        <v>67644.793602051184</v>
      </c>
      <c r="F25" s="71">
        <v>36739</v>
      </c>
      <c r="G25" s="27">
        <f t="shared" si="2"/>
        <v>5.4199999999999998E-2</v>
      </c>
      <c r="H25" s="70">
        <f t="shared" si="3"/>
        <v>81391.587845503833</v>
      </c>
      <c r="I25" s="82">
        <v>5.4199999999999998E-2</v>
      </c>
    </row>
    <row r="26" spans="1:9" x14ac:dyDescent="0.2">
      <c r="A26" s="71">
        <v>36770</v>
      </c>
      <c r="B26" s="25">
        <v>1.22</v>
      </c>
      <c r="C26" s="26">
        <f t="shared" si="0"/>
        <v>1.2199999999999999E-2</v>
      </c>
      <c r="D26" s="70">
        <f t="shared" si="1"/>
        <v>71506.660083996205</v>
      </c>
      <c r="F26" s="71">
        <v>36770</v>
      </c>
      <c r="G26" s="27">
        <f t="shared" si="2"/>
        <v>-8.1799999999999998E-2</v>
      </c>
      <c r="H26" s="70">
        <f t="shared" si="3"/>
        <v>77488.355959741617</v>
      </c>
      <c r="I26" s="82">
        <v>-8.1799999999999998E-2</v>
      </c>
    </row>
    <row r="27" spans="1:9" x14ac:dyDescent="0.2">
      <c r="A27" s="71">
        <v>36800</v>
      </c>
      <c r="B27" s="25">
        <v>1.28</v>
      </c>
      <c r="C27" s="26">
        <f t="shared" si="0"/>
        <v>1.2800000000000001E-2</v>
      </c>
      <c r="D27" s="70">
        <f t="shared" si="1"/>
        <v>75460.345333071353</v>
      </c>
      <c r="F27" s="71">
        <v>36800</v>
      </c>
      <c r="G27" s="27">
        <f t="shared" si="2"/>
        <v>-6.6600000000000006E-2</v>
      </c>
      <c r="H27" s="70">
        <f t="shared" si="3"/>
        <v>75127.831452822822</v>
      </c>
      <c r="I27" s="82">
        <v>-6.6600000000000006E-2</v>
      </c>
    </row>
    <row r="28" spans="1:9" x14ac:dyDescent="0.2">
      <c r="A28" s="71">
        <v>36831</v>
      </c>
      <c r="B28" s="25">
        <v>1.21</v>
      </c>
      <c r="C28" s="26">
        <f t="shared" si="0"/>
        <v>1.21E-2</v>
      </c>
      <c r="D28" s="70">
        <f t="shared" si="1"/>
        <v>79409.71551160152</v>
      </c>
      <c r="F28" s="71">
        <v>36831</v>
      </c>
      <c r="G28" s="27">
        <f t="shared" si="2"/>
        <v>-0.10630000000000001</v>
      </c>
      <c r="H28" s="70">
        <f t="shared" si="3"/>
        <v>69822.842969387755</v>
      </c>
      <c r="I28" s="82">
        <v>-0.10630000000000001</v>
      </c>
    </row>
    <row r="29" spans="1:9" x14ac:dyDescent="0.2">
      <c r="A29" s="71">
        <v>36861</v>
      </c>
      <c r="B29" s="25">
        <v>1.19</v>
      </c>
      <c r="C29" s="26">
        <f t="shared" si="0"/>
        <v>1.1899999999999999E-2</v>
      </c>
      <c r="D29" s="70">
        <f t="shared" si="1"/>
        <v>83390.391126189585</v>
      </c>
      <c r="F29" s="71">
        <v>36861</v>
      </c>
      <c r="G29" s="27">
        <f t="shared" si="2"/>
        <v>0.1484</v>
      </c>
      <c r="H29" s="70">
        <f t="shared" si="3"/>
        <v>83629.752866044902</v>
      </c>
      <c r="I29" s="82">
        <v>0.1484</v>
      </c>
    </row>
    <row r="30" spans="1:9" x14ac:dyDescent="0.2">
      <c r="A30" s="71">
        <v>36892</v>
      </c>
      <c r="B30" s="29">
        <v>1.26</v>
      </c>
      <c r="C30" s="26">
        <f t="shared" si="0"/>
        <v>1.26E-2</v>
      </c>
      <c r="D30" s="70">
        <f t="shared" si="1"/>
        <v>87478.910054379565</v>
      </c>
      <c r="F30" s="71">
        <v>36892</v>
      </c>
      <c r="G30" s="27">
        <f t="shared" si="2"/>
        <v>0.15820000000000001</v>
      </c>
      <c r="H30" s="70">
        <f t="shared" si="3"/>
        <v>100334.57976945319</v>
      </c>
      <c r="I30" s="82">
        <v>0.15820000000000001</v>
      </c>
    </row>
    <row r="31" spans="1:9" x14ac:dyDescent="0.2">
      <c r="A31" s="71">
        <v>36923</v>
      </c>
      <c r="B31" s="25">
        <v>1.01</v>
      </c>
      <c r="C31" s="26">
        <f t="shared" si="0"/>
        <v>1.01E-2</v>
      </c>
      <c r="D31" s="70">
        <f t="shared" si="1"/>
        <v>91392.747045928802</v>
      </c>
      <c r="F31" s="71">
        <v>36923</v>
      </c>
      <c r="G31" s="27">
        <f t="shared" si="2"/>
        <v>-0.1008</v>
      </c>
      <c r="H31" s="70">
        <f t="shared" si="3"/>
        <v>92918.454128692305</v>
      </c>
      <c r="I31" s="82">
        <v>-0.1008</v>
      </c>
    </row>
    <row r="32" spans="1:9" x14ac:dyDescent="0.2">
      <c r="A32" s="71">
        <v>36951</v>
      </c>
      <c r="B32" s="29">
        <v>1.25</v>
      </c>
      <c r="C32" s="26">
        <f t="shared" si="0"/>
        <v>1.2500000000000001E-2</v>
      </c>
      <c r="D32" s="70">
        <f t="shared" si="1"/>
        <v>95572.656384002912</v>
      </c>
      <c r="F32" s="71">
        <v>36951</v>
      </c>
      <c r="G32" s="27">
        <f t="shared" si="2"/>
        <v>-9.1399999999999995E-2</v>
      </c>
      <c r="H32" s="70">
        <f t="shared" si="3"/>
        <v>87151.507421329821</v>
      </c>
      <c r="I32" s="82">
        <v>-9.1399999999999995E-2</v>
      </c>
    </row>
    <row r="33" spans="1:9" x14ac:dyDescent="0.2">
      <c r="A33" s="71">
        <v>36982</v>
      </c>
      <c r="B33" s="25">
        <v>1.18</v>
      </c>
      <c r="C33" s="26">
        <f t="shared" si="0"/>
        <v>1.18E-2</v>
      </c>
      <c r="D33" s="70">
        <f t="shared" si="1"/>
        <v>99735.813729334142</v>
      </c>
      <c r="F33" s="71">
        <v>36982</v>
      </c>
      <c r="G33" s="27">
        <f t="shared" si="2"/>
        <v>3.32E-2</v>
      </c>
      <c r="H33" s="70">
        <f t="shared" si="3"/>
        <v>93144.537467717964</v>
      </c>
      <c r="I33" s="82">
        <v>3.32E-2</v>
      </c>
    </row>
    <row r="34" spans="1:9" x14ac:dyDescent="0.2">
      <c r="A34" s="71">
        <v>37012</v>
      </c>
      <c r="B34" s="25">
        <v>1.33</v>
      </c>
      <c r="C34" s="26">
        <f t="shared" si="0"/>
        <v>1.3300000000000001E-2</v>
      </c>
      <c r="D34" s="70">
        <f t="shared" si="1"/>
        <v>104102.2000519343</v>
      </c>
      <c r="F34" s="71">
        <v>37012</v>
      </c>
      <c r="G34" s="27">
        <f t="shared" si="2"/>
        <v>-1.7899999999999999E-2</v>
      </c>
      <c r="H34" s="70">
        <f t="shared" si="3"/>
        <v>94423.550247045816</v>
      </c>
      <c r="I34" s="82">
        <v>-1.7899999999999999E-2</v>
      </c>
    </row>
    <row r="35" spans="1:9" x14ac:dyDescent="0.2">
      <c r="A35" s="71">
        <v>37043</v>
      </c>
      <c r="B35" s="25">
        <v>1.27</v>
      </c>
      <c r="C35" s="26">
        <f t="shared" si="0"/>
        <v>1.2699999999999999E-2</v>
      </c>
      <c r="D35" s="70">
        <f t="shared" si="1"/>
        <v>108462.39799259386</v>
      </c>
      <c r="F35" s="71">
        <v>37043</v>
      </c>
      <c r="G35" s="27">
        <f t="shared" si="2"/>
        <v>-6.1999999999999998E-3</v>
      </c>
      <c r="H35" s="70">
        <f t="shared" si="3"/>
        <v>96819.524235514138</v>
      </c>
      <c r="I35" s="82">
        <v>-6.1999999999999998E-3</v>
      </c>
    </row>
    <row r="36" spans="1:9" x14ac:dyDescent="0.2">
      <c r="A36" s="71">
        <v>37073</v>
      </c>
      <c r="B36" s="25">
        <v>1.5</v>
      </c>
      <c r="C36" s="26">
        <f t="shared" si="0"/>
        <v>1.4999999999999999E-2</v>
      </c>
      <c r="D36" s="70">
        <f t="shared" si="1"/>
        <v>113134.33396248276</v>
      </c>
      <c r="F36" s="71">
        <v>37073</v>
      </c>
      <c r="G36" s="27">
        <f t="shared" si="2"/>
        <v>-5.5300000000000002E-2</v>
      </c>
      <c r="H36" s="70">
        <f t="shared" si="3"/>
        <v>94299.504545290198</v>
      </c>
      <c r="I36" s="82">
        <v>-5.5300000000000002E-2</v>
      </c>
    </row>
    <row r="37" spans="1:9" x14ac:dyDescent="0.2">
      <c r="A37" s="71">
        <v>37104</v>
      </c>
      <c r="B37" s="25">
        <v>1.6</v>
      </c>
      <c r="C37" s="26">
        <f t="shared" si="0"/>
        <v>1.6E-2</v>
      </c>
      <c r="D37" s="70">
        <f t="shared" si="1"/>
        <v>117992.48330588249</v>
      </c>
      <c r="F37" s="71">
        <v>37104</v>
      </c>
      <c r="G37" s="27">
        <f t="shared" si="2"/>
        <v>-6.6400000000000001E-2</v>
      </c>
      <c r="H37" s="70">
        <f t="shared" si="3"/>
        <v>90838.817443482927</v>
      </c>
      <c r="I37" s="82">
        <v>-6.6400000000000001E-2</v>
      </c>
    </row>
    <row r="38" spans="1:9" x14ac:dyDescent="0.2">
      <c r="A38" s="71">
        <v>37135</v>
      </c>
      <c r="B38" s="25">
        <v>1.32</v>
      </c>
      <c r="C38" s="26">
        <f t="shared" si="0"/>
        <v>1.32E-2</v>
      </c>
      <c r="D38" s="70">
        <f t="shared" si="1"/>
        <v>122589.58408552015</v>
      </c>
      <c r="F38" s="71">
        <v>37135</v>
      </c>
      <c r="G38" s="27">
        <f t="shared" si="2"/>
        <v>-0.17169999999999999</v>
      </c>
      <c r="H38" s="70">
        <f t="shared" si="3"/>
        <v>77726.692488436907</v>
      </c>
      <c r="I38" s="82">
        <v>-0.17169999999999999</v>
      </c>
    </row>
    <row r="39" spans="1:9" x14ac:dyDescent="0.2">
      <c r="A39" s="71">
        <v>37165</v>
      </c>
      <c r="B39" s="25">
        <v>1.54</v>
      </c>
      <c r="C39" s="26">
        <f t="shared" si="0"/>
        <v>1.54E-2</v>
      </c>
      <c r="D39" s="70">
        <f t="shared" si="1"/>
        <v>127523.66368043717</v>
      </c>
      <c r="F39" s="71">
        <v>37165</v>
      </c>
      <c r="G39" s="27">
        <f t="shared" si="2"/>
        <v>6.8500000000000005E-2</v>
      </c>
      <c r="H39" s="70">
        <f t="shared" si="3"/>
        <v>86256.470923894842</v>
      </c>
      <c r="I39" s="82">
        <v>6.8500000000000005E-2</v>
      </c>
    </row>
    <row r="40" spans="1:9" x14ac:dyDescent="0.2">
      <c r="A40" s="71">
        <v>37196</v>
      </c>
      <c r="B40" s="25">
        <v>1.39</v>
      </c>
      <c r="C40" s="26">
        <f t="shared" si="0"/>
        <v>1.3899999999999999E-2</v>
      </c>
      <c r="D40" s="70">
        <f t="shared" si="1"/>
        <v>132337.94260559525</v>
      </c>
      <c r="F40" s="71">
        <v>37196</v>
      </c>
      <c r="G40" s="27">
        <f t="shared" si="2"/>
        <v>0.13789999999999999</v>
      </c>
      <c r="H40" s="70">
        <f t="shared" si="3"/>
        <v>101564.93826429993</v>
      </c>
      <c r="I40" s="82">
        <v>0.13789999999999999</v>
      </c>
    </row>
    <row r="41" spans="1:9" x14ac:dyDescent="0.2">
      <c r="A41" s="71">
        <v>37226</v>
      </c>
      <c r="B41" s="25">
        <v>1.39</v>
      </c>
      <c r="C41" s="26">
        <f t="shared" si="0"/>
        <v>1.3899999999999999E-2</v>
      </c>
      <c r="D41" s="70">
        <f t="shared" si="1"/>
        <v>137219.14000781302</v>
      </c>
      <c r="F41" s="71">
        <v>37226</v>
      </c>
      <c r="G41" s="27">
        <f t="shared" si="2"/>
        <v>4.99E-2</v>
      </c>
      <c r="H41" s="70">
        <f t="shared" si="3"/>
        <v>109782.7286836885</v>
      </c>
      <c r="I41" s="82">
        <v>4.99E-2</v>
      </c>
    </row>
    <row r="42" spans="1:9" x14ac:dyDescent="0.2">
      <c r="A42" s="71">
        <v>37257</v>
      </c>
      <c r="B42" s="29">
        <v>1.53</v>
      </c>
      <c r="C42" s="26">
        <f t="shared" si="0"/>
        <v>1.5300000000000001E-2</v>
      </c>
      <c r="D42" s="70">
        <f t="shared" si="1"/>
        <v>142364.49284993258</v>
      </c>
      <c r="F42" s="71">
        <v>37257</v>
      </c>
      <c r="G42" s="27">
        <f t="shared" si="2"/>
        <v>-6.3100000000000003E-2</v>
      </c>
      <c r="H42" s="70">
        <f t="shared" si="3"/>
        <v>105666.13850374776</v>
      </c>
      <c r="I42" s="82">
        <v>-6.3100000000000003E-2</v>
      </c>
    </row>
    <row r="43" spans="1:9" x14ac:dyDescent="0.2">
      <c r="A43" s="71">
        <v>37288</v>
      </c>
      <c r="B43" s="29">
        <v>1.25</v>
      </c>
      <c r="C43" s="26">
        <f t="shared" si="0"/>
        <v>1.2500000000000001E-2</v>
      </c>
      <c r="D43" s="70">
        <f t="shared" si="1"/>
        <v>147181.54901055672</v>
      </c>
      <c r="F43" s="71">
        <v>37288</v>
      </c>
      <c r="G43" s="27">
        <f t="shared" si="2"/>
        <v>0.1031</v>
      </c>
      <c r="H43" s="70">
        <f t="shared" si="3"/>
        <v>119869.61738348415</v>
      </c>
      <c r="I43" s="82">
        <v>0.1031</v>
      </c>
    </row>
    <row r="44" spans="1:9" x14ac:dyDescent="0.2">
      <c r="A44" s="71">
        <v>37316</v>
      </c>
      <c r="B44" s="29">
        <v>1.37</v>
      </c>
      <c r="C44" s="26">
        <f t="shared" si="0"/>
        <v>1.37E-2</v>
      </c>
      <c r="D44" s="70">
        <f t="shared" si="1"/>
        <v>152239.03623200135</v>
      </c>
      <c r="F44" s="71">
        <v>37316</v>
      </c>
      <c r="G44" s="27">
        <f t="shared" si="2"/>
        <v>-5.5500000000000001E-2</v>
      </c>
      <c r="H44" s="70">
        <f t="shared" si="3"/>
        <v>116050.35361870077</v>
      </c>
      <c r="I44" s="82">
        <v>-5.5500000000000001E-2</v>
      </c>
    </row>
    <row r="45" spans="1:9" x14ac:dyDescent="0.2">
      <c r="A45" s="71">
        <v>37347</v>
      </c>
      <c r="B45" s="25">
        <v>1.48</v>
      </c>
      <c r="C45" s="26">
        <f t="shared" si="0"/>
        <v>1.4800000000000001E-2</v>
      </c>
      <c r="D45" s="70">
        <f t="shared" si="1"/>
        <v>157536.57396823497</v>
      </c>
      <c r="F45" s="71">
        <v>37347</v>
      </c>
      <c r="G45" s="27">
        <f t="shared" si="2"/>
        <v>-1.2800000000000001E-2</v>
      </c>
      <c r="H45" s="70">
        <f t="shared" si="3"/>
        <v>117526.5090923814</v>
      </c>
      <c r="I45" s="82">
        <v>-1.2800000000000001E-2</v>
      </c>
    </row>
    <row r="46" spans="1:9" x14ac:dyDescent="0.2">
      <c r="A46" s="71">
        <v>37377</v>
      </c>
      <c r="B46" s="25">
        <v>1.4</v>
      </c>
      <c r="C46" s="26">
        <f t="shared" si="0"/>
        <v>1.3999999999999999E-2</v>
      </c>
      <c r="D46" s="70">
        <f t="shared" si="1"/>
        <v>162784.08600379026</v>
      </c>
      <c r="F46" s="71">
        <v>37377</v>
      </c>
      <c r="G46" s="27">
        <f t="shared" si="2"/>
        <v>-1.7100000000000001E-2</v>
      </c>
      <c r="H46" s="70">
        <f t="shared" si="3"/>
        <v>118465.50578690167</v>
      </c>
      <c r="I46" s="82">
        <v>-1.7100000000000001E-2</v>
      </c>
    </row>
    <row r="47" spans="1:9" x14ac:dyDescent="0.2">
      <c r="A47" s="71">
        <v>37408</v>
      </c>
      <c r="B47" s="25">
        <v>1.31</v>
      </c>
      <c r="C47" s="26">
        <f t="shared" si="0"/>
        <v>1.3100000000000001E-2</v>
      </c>
      <c r="D47" s="70">
        <f t="shared" si="1"/>
        <v>167955.85753043994</v>
      </c>
      <c r="F47" s="71">
        <v>37408</v>
      </c>
      <c r="G47" s="27">
        <f t="shared" si="2"/>
        <v>-0.13389999999999999</v>
      </c>
      <c r="H47" s="70">
        <f t="shared" si="3"/>
        <v>105201.27456203554</v>
      </c>
      <c r="I47" s="82">
        <v>-0.13389999999999999</v>
      </c>
    </row>
    <row r="48" spans="1:9" x14ac:dyDescent="0.2">
      <c r="A48" s="71">
        <v>37438</v>
      </c>
      <c r="B48" s="25">
        <v>1.54</v>
      </c>
      <c r="C48" s="26">
        <f t="shared" si="0"/>
        <v>1.54E-2</v>
      </c>
      <c r="D48" s="70">
        <f t="shared" si="1"/>
        <v>173588.57773640874</v>
      </c>
      <c r="F48" s="71">
        <v>37438</v>
      </c>
      <c r="G48" s="27">
        <f t="shared" si="2"/>
        <v>-0.1236</v>
      </c>
      <c r="H48" s="70">
        <f t="shared" si="3"/>
        <v>94827.597026167947</v>
      </c>
      <c r="I48" s="82">
        <v>-0.1236</v>
      </c>
    </row>
    <row r="49" spans="1:9" x14ac:dyDescent="0.2">
      <c r="A49" s="71">
        <v>37469</v>
      </c>
      <c r="B49" s="25">
        <v>1.45</v>
      </c>
      <c r="C49" s="26">
        <f t="shared" si="0"/>
        <v>1.4499999999999999E-2</v>
      </c>
      <c r="D49" s="70">
        <f t="shared" si="1"/>
        <v>179149.11211358666</v>
      </c>
      <c r="F49" s="71">
        <v>37469</v>
      </c>
      <c r="G49" s="27">
        <f t="shared" si="2"/>
        <v>6.3500000000000001E-2</v>
      </c>
      <c r="H49" s="70">
        <f t="shared" si="3"/>
        <v>104039.6494373296</v>
      </c>
      <c r="I49" s="82">
        <v>6.3500000000000001E-2</v>
      </c>
    </row>
    <row r="50" spans="1:9" x14ac:dyDescent="0.2">
      <c r="A50" s="71">
        <v>37500</v>
      </c>
      <c r="B50" s="25">
        <v>1.38</v>
      </c>
      <c r="C50" s="26">
        <f t="shared" si="0"/>
        <v>1.38E-2</v>
      </c>
      <c r="D50" s="70">
        <f t="shared" si="1"/>
        <v>184662.76986075417</v>
      </c>
      <c r="F50" s="71">
        <v>37500</v>
      </c>
      <c r="G50" s="27">
        <f t="shared" si="2"/>
        <v>-0.16950000000000001</v>
      </c>
      <c r="H50" s="70">
        <f t="shared" si="3"/>
        <v>88896.428857702238</v>
      </c>
      <c r="I50" s="82">
        <v>-0.16950000000000001</v>
      </c>
    </row>
    <row r="51" spans="1:9" x14ac:dyDescent="0.2">
      <c r="A51" s="71">
        <v>37530</v>
      </c>
      <c r="B51" s="25">
        <v>1.64</v>
      </c>
      <c r="C51" s="26">
        <f t="shared" si="0"/>
        <v>1.6399999999999998E-2</v>
      </c>
      <c r="D51" s="70">
        <f t="shared" si="1"/>
        <v>190740.43928647053</v>
      </c>
      <c r="F51" s="71">
        <v>37530</v>
      </c>
      <c r="G51" s="27">
        <f t="shared" si="2"/>
        <v>0.1792</v>
      </c>
      <c r="H51" s="70">
        <f t="shared" si="3"/>
        <v>108364.26890900248</v>
      </c>
      <c r="I51" s="82">
        <v>0.1792</v>
      </c>
    </row>
    <row r="52" spans="1:9" x14ac:dyDescent="0.2">
      <c r="A52" s="71">
        <v>37561</v>
      </c>
      <c r="B52" s="25">
        <v>1.53</v>
      </c>
      <c r="C52" s="26">
        <f t="shared" si="0"/>
        <v>1.5300000000000001E-2</v>
      </c>
      <c r="D52" s="70">
        <f t="shared" si="1"/>
        <v>196704.66800755356</v>
      </c>
      <c r="F52" s="71">
        <v>37561</v>
      </c>
      <c r="G52" s="27">
        <f t="shared" si="2"/>
        <v>3.3500000000000002E-2</v>
      </c>
      <c r="H52" s="70">
        <f t="shared" si="3"/>
        <v>115094.97191745407</v>
      </c>
      <c r="I52" s="82">
        <v>3.3500000000000002E-2</v>
      </c>
    </row>
    <row r="53" spans="1:9" x14ac:dyDescent="0.2">
      <c r="A53" s="71">
        <v>37591</v>
      </c>
      <c r="B53" s="25">
        <v>1.73</v>
      </c>
      <c r="C53" s="26">
        <f t="shared" si="0"/>
        <v>1.7299999999999999E-2</v>
      </c>
      <c r="D53" s="70">
        <f t="shared" si="1"/>
        <v>203159.55876408424</v>
      </c>
      <c r="F53" s="71">
        <v>37591</v>
      </c>
      <c r="G53" s="27">
        <f t="shared" si="2"/>
        <v>7.2300000000000003E-2</v>
      </c>
      <c r="H53" s="70">
        <f t="shared" si="3"/>
        <v>126633.23838708599</v>
      </c>
      <c r="I53" s="82">
        <v>7.2300000000000003E-2</v>
      </c>
    </row>
    <row r="54" spans="1:9" x14ac:dyDescent="0.2">
      <c r="A54" s="71">
        <v>37622</v>
      </c>
      <c r="B54" s="29">
        <v>1.97</v>
      </c>
      <c r="C54" s="26">
        <f t="shared" si="0"/>
        <v>1.9699999999999999E-2</v>
      </c>
      <c r="D54" s="70">
        <f t="shared" si="1"/>
        <v>210220.90207173672</v>
      </c>
      <c r="F54" s="71">
        <v>37622</v>
      </c>
      <c r="G54" s="27">
        <f t="shared" si="2"/>
        <v>-2.9100000000000001E-2</v>
      </c>
      <c r="H54" s="70">
        <f t="shared" si="3"/>
        <v>125860.91115002178</v>
      </c>
      <c r="I54" s="82">
        <v>-2.9100000000000001E-2</v>
      </c>
    </row>
    <row r="55" spans="1:9" x14ac:dyDescent="0.2">
      <c r="A55" s="71">
        <v>37653</v>
      </c>
      <c r="B55" s="29">
        <v>1.83</v>
      </c>
      <c r="C55" s="26">
        <f t="shared" si="0"/>
        <v>1.83E-2</v>
      </c>
      <c r="D55" s="70">
        <f t="shared" si="1"/>
        <v>217122.84457964951</v>
      </c>
      <c r="F55" s="71">
        <v>37653</v>
      </c>
      <c r="G55" s="27">
        <f t="shared" si="2"/>
        <v>-6.0400000000000002E-2</v>
      </c>
      <c r="H55" s="70">
        <f t="shared" si="3"/>
        <v>121077.71211656046</v>
      </c>
      <c r="I55" s="82">
        <v>-6.0400000000000002E-2</v>
      </c>
    </row>
    <row r="56" spans="1:9" x14ac:dyDescent="0.2">
      <c r="A56" s="71">
        <v>37681</v>
      </c>
      <c r="B56" s="29">
        <v>1.77</v>
      </c>
      <c r="C56" s="26">
        <f t="shared" si="0"/>
        <v>1.77E-2</v>
      </c>
      <c r="D56" s="70">
        <f t="shared" si="1"/>
        <v>224019.01892870932</v>
      </c>
      <c r="F56" s="71">
        <v>37681</v>
      </c>
      <c r="G56" s="27">
        <f t="shared" si="2"/>
        <v>9.6600000000000005E-2</v>
      </c>
      <c r="H56" s="70">
        <f t="shared" si="3"/>
        <v>136063.6191070202</v>
      </c>
      <c r="I56" s="82">
        <v>9.6600000000000005E-2</v>
      </c>
    </row>
    <row r="57" spans="1:9" x14ac:dyDescent="0.2">
      <c r="A57" s="71">
        <v>37712</v>
      </c>
      <c r="B57" s="25">
        <v>1.87</v>
      </c>
      <c r="C57" s="26">
        <f t="shared" si="0"/>
        <v>1.8700000000000001E-2</v>
      </c>
      <c r="D57" s="70">
        <f t="shared" si="1"/>
        <v>231264.27458267618</v>
      </c>
      <c r="F57" s="71">
        <v>37712</v>
      </c>
      <c r="G57" s="27">
        <f t="shared" si="2"/>
        <v>0.1138</v>
      </c>
      <c r="H57" s="70">
        <f t="shared" si="3"/>
        <v>154889.0589613991</v>
      </c>
      <c r="I57" s="82">
        <v>0.1138</v>
      </c>
    </row>
    <row r="58" spans="1:9" x14ac:dyDescent="0.2">
      <c r="A58" s="71">
        <v>37742</v>
      </c>
      <c r="B58" s="25">
        <v>1.96</v>
      </c>
      <c r="C58" s="26">
        <f t="shared" si="0"/>
        <v>1.9599999999999999E-2</v>
      </c>
      <c r="D58" s="70">
        <f t="shared" si="1"/>
        <v>238855.85436449666</v>
      </c>
      <c r="F58" s="71">
        <v>37742</v>
      </c>
      <c r="G58" s="27">
        <f t="shared" si="2"/>
        <v>6.8900000000000003E-2</v>
      </c>
      <c r="H58" s="70">
        <f t="shared" si="3"/>
        <v>168767.6151238395</v>
      </c>
      <c r="I58" s="82">
        <v>6.8900000000000003E-2</v>
      </c>
    </row>
    <row r="59" spans="1:9" x14ac:dyDescent="0.2">
      <c r="A59" s="71">
        <v>37773</v>
      </c>
      <c r="B59" s="25">
        <v>1.85</v>
      </c>
      <c r="C59" s="26">
        <f t="shared" si="0"/>
        <v>1.8500000000000003E-2</v>
      </c>
      <c r="D59" s="70">
        <f t="shared" si="1"/>
        <v>246330.18767023983</v>
      </c>
      <c r="F59" s="71">
        <v>37773</v>
      </c>
      <c r="G59" s="27">
        <f t="shared" si="2"/>
        <v>-3.3500000000000002E-2</v>
      </c>
      <c r="H59" s="70">
        <f t="shared" si="3"/>
        <v>166013.40001719087</v>
      </c>
      <c r="I59" s="82">
        <v>-3.3500000000000002E-2</v>
      </c>
    </row>
    <row r="60" spans="1:9" x14ac:dyDescent="0.2">
      <c r="A60" s="71">
        <v>37803</v>
      </c>
      <c r="B60" s="25">
        <v>2.08</v>
      </c>
      <c r="C60" s="26">
        <f t="shared" si="0"/>
        <v>2.0799999999999999E-2</v>
      </c>
      <c r="D60" s="70">
        <f t="shared" si="1"/>
        <v>254516.2555737808</v>
      </c>
      <c r="F60" s="71">
        <v>37803</v>
      </c>
      <c r="G60" s="27">
        <f t="shared" si="2"/>
        <v>4.6199999999999998E-2</v>
      </c>
      <c r="H60" s="70">
        <f t="shared" si="3"/>
        <v>176821.81909798511</v>
      </c>
      <c r="I60" s="82">
        <v>4.6199999999999998E-2</v>
      </c>
    </row>
    <row r="61" spans="1:9" x14ac:dyDescent="0.2">
      <c r="A61" s="71">
        <v>37834</v>
      </c>
      <c r="B61" s="25">
        <v>1.76</v>
      </c>
      <c r="C61" s="26">
        <f t="shared" si="0"/>
        <v>1.7600000000000001E-2</v>
      </c>
      <c r="D61" s="70">
        <f t="shared" si="1"/>
        <v>262048.54167187936</v>
      </c>
      <c r="F61" s="71">
        <v>37834</v>
      </c>
      <c r="G61" s="27">
        <f t="shared" si="2"/>
        <v>0.1181</v>
      </c>
      <c r="H61" s="70">
        <f t="shared" si="3"/>
        <v>201058.77593345716</v>
      </c>
      <c r="I61" s="82">
        <v>0.1181</v>
      </c>
    </row>
    <row r="62" spans="1:9" x14ac:dyDescent="0.2">
      <c r="A62" s="71">
        <v>37865</v>
      </c>
      <c r="B62" s="25">
        <v>1.67</v>
      </c>
      <c r="C62" s="26">
        <f t="shared" si="0"/>
        <v>1.67E-2</v>
      </c>
      <c r="D62" s="70">
        <f t="shared" si="1"/>
        <v>269474.8523177997</v>
      </c>
      <c r="F62" s="71">
        <v>37865</v>
      </c>
      <c r="G62" s="27">
        <f t="shared" si="2"/>
        <v>5.5100000000000003E-2</v>
      </c>
      <c r="H62" s="70">
        <f t="shared" si="3"/>
        <v>215302.41448739063</v>
      </c>
      <c r="I62" s="82">
        <v>5.5100000000000003E-2</v>
      </c>
    </row>
    <row r="63" spans="1:9" x14ac:dyDescent="0.2">
      <c r="A63" s="71">
        <v>37895</v>
      </c>
      <c r="B63" s="25">
        <v>1.63</v>
      </c>
      <c r="C63" s="26">
        <f t="shared" si="0"/>
        <v>1.6299999999999999E-2</v>
      </c>
      <c r="D63" s="70">
        <f t="shared" si="1"/>
        <v>276916.19241057982</v>
      </c>
      <c r="F63" s="71">
        <v>37895</v>
      </c>
      <c r="G63" s="27">
        <f t="shared" si="2"/>
        <v>0.1232</v>
      </c>
      <c r="H63" s="70">
        <f t="shared" si="3"/>
        <v>245197.27195223715</v>
      </c>
      <c r="I63" s="82">
        <v>0.1232</v>
      </c>
    </row>
    <row r="64" spans="1:9" x14ac:dyDescent="0.2">
      <c r="A64" s="71">
        <v>37926</v>
      </c>
      <c r="B64" s="25">
        <v>1.34</v>
      </c>
      <c r="C64" s="26">
        <f t="shared" si="0"/>
        <v>1.34E-2</v>
      </c>
      <c r="D64" s="70">
        <f t="shared" si="1"/>
        <v>283667.06938888162</v>
      </c>
      <c r="F64" s="71">
        <v>37926</v>
      </c>
      <c r="G64" s="27">
        <f t="shared" si="2"/>
        <v>0.12239999999999999</v>
      </c>
      <c r="H64" s="70">
        <f t="shared" si="3"/>
        <v>278576.618039191</v>
      </c>
      <c r="I64" s="82">
        <v>0.12239999999999999</v>
      </c>
    </row>
    <row r="65" spans="1:9" x14ac:dyDescent="0.2">
      <c r="A65" s="71">
        <v>37956</v>
      </c>
      <c r="B65" s="25">
        <v>1.37</v>
      </c>
      <c r="C65" s="26">
        <f t="shared" si="0"/>
        <v>1.37E-2</v>
      </c>
      <c r="D65" s="70">
        <f t="shared" si="1"/>
        <v>290594.40823950933</v>
      </c>
      <c r="F65" s="71">
        <v>37956</v>
      </c>
      <c r="G65" s="27">
        <f t="shared" si="2"/>
        <v>0.1017</v>
      </c>
      <c r="H65" s="70">
        <f t="shared" si="3"/>
        <v>310212.9600937767</v>
      </c>
      <c r="I65" s="82">
        <v>0.1017</v>
      </c>
    </row>
    <row r="66" spans="1:9" x14ac:dyDescent="0.2">
      <c r="A66" s="71">
        <v>37987</v>
      </c>
      <c r="B66" s="29">
        <v>1.26</v>
      </c>
      <c r="C66" s="26">
        <f t="shared" si="0"/>
        <v>1.26E-2</v>
      </c>
      <c r="D66" s="70">
        <f t="shared" si="1"/>
        <v>297293.69778332714</v>
      </c>
      <c r="F66" s="71">
        <v>37987</v>
      </c>
      <c r="G66" s="27">
        <f t="shared" si="2"/>
        <v>-1.7299999999999999E-2</v>
      </c>
      <c r="H66" s="70">
        <f t="shared" si="3"/>
        <v>307794.37588415435</v>
      </c>
      <c r="I66" s="82">
        <v>-1.7299999999999999E-2</v>
      </c>
    </row>
    <row r="67" spans="1:9" x14ac:dyDescent="0.2">
      <c r="A67" s="71">
        <v>38018</v>
      </c>
      <c r="B67" s="29">
        <v>1.08</v>
      </c>
      <c r="C67" s="26">
        <f t="shared" si="0"/>
        <v>1.0800000000000001E-2</v>
      </c>
      <c r="D67" s="70">
        <f t="shared" si="1"/>
        <v>303536.86971938703</v>
      </c>
      <c r="F67" s="71">
        <v>38018</v>
      </c>
      <c r="G67" s="27">
        <f t="shared" si="2"/>
        <v>-4.4000000000000003E-3</v>
      </c>
      <c r="H67" s="70">
        <f t="shared" si="3"/>
        <v>309426.88063026406</v>
      </c>
      <c r="I67" s="82">
        <v>-4.4000000000000003E-3</v>
      </c>
    </row>
    <row r="68" spans="1:9" x14ac:dyDescent="0.2">
      <c r="A68" s="71">
        <v>38047</v>
      </c>
      <c r="B68" s="29">
        <v>1.37</v>
      </c>
      <c r="C68" s="26">
        <f t="shared" si="0"/>
        <v>1.37E-2</v>
      </c>
      <c r="D68" s="70">
        <f t="shared" si="1"/>
        <v>310736.42483454267</v>
      </c>
      <c r="F68" s="71">
        <v>38047</v>
      </c>
      <c r="G68" s="27">
        <f t="shared" si="2"/>
        <v>1.78E-2</v>
      </c>
      <c r="H68" s="70">
        <f t="shared" si="3"/>
        <v>317988.07910548279</v>
      </c>
      <c r="I68" s="82">
        <v>1.78E-2</v>
      </c>
    </row>
    <row r="69" spans="1:9" x14ac:dyDescent="0.2">
      <c r="A69" s="71">
        <v>38078</v>
      </c>
      <c r="B69" s="25">
        <v>1.17</v>
      </c>
      <c r="C69" s="26">
        <f t="shared" si="0"/>
        <v>1.1699999999999999E-2</v>
      </c>
      <c r="D69" s="70">
        <f t="shared" si="1"/>
        <v>317407.14100510685</v>
      </c>
      <c r="F69" s="71">
        <v>38078</v>
      </c>
      <c r="G69" s="27">
        <f t="shared" si="2"/>
        <v>-0.1145</v>
      </c>
      <c r="H69" s="70">
        <f t="shared" si="3"/>
        <v>284234.94404790498</v>
      </c>
      <c r="I69" s="82">
        <v>-0.1145</v>
      </c>
    </row>
    <row r="70" spans="1:9" x14ac:dyDescent="0.2">
      <c r="A70" s="71">
        <v>38108</v>
      </c>
      <c r="B70" s="25">
        <v>1.22</v>
      </c>
      <c r="C70" s="26">
        <f t="shared" ref="C70:C133" si="4">B70/100</f>
        <v>1.2199999999999999E-2</v>
      </c>
      <c r="D70" s="70">
        <f t="shared" si="1"/>
        <v>324316.10812536918</v>
      </c>
      <c r="F70" s="71">
        <v>38108</v>
      </c>
      <c r="G70" s="27">
        <f t="shared" si="2"/>
        <v>-3.2000000000000002E-3</v>
      </c>
      <c r="H70" s="70">
        <f t="shared" si="3"/>
        <v>286315.79222695169</v>
      </c>
      <c r="I70" s="82">
        <v>-3.2000000000000002E-3</v>
      </c>
    </row>
    <row r="71" spans="1:9" x14ac:dyDescent="0.2">
      <c r="A71" s="71">
        <v>38139</v>
      </c>
      <c r="B71" s="25">
        <v>1.22</v>
      </c>
      <c r="C71" s="26">
        <f t="shared" si="4"/>
        <v>1.2199999999999999E-2</v>
      </c>
      <c r="D71" s="70">
        <f t="shared" ref="D71:D134" si="5">($L$5+D70)*(1+C71)</f>
        <v>331309.36464449868</v>
      </c>
      <c r="F71" s="71">
        <v>38139</v>
      </c>
      <c r="G71" s="27">
        <f t="shared" ref="G71:G134" si="6">IF(I71&gt;0,I71*$L$7,I71)</f>
        <v>8.2100000000000006E-2</v>
      </c>
      <c r="H71" s="70">
        <f t="shared" si="3"/>
        <v>313068.61876878445</v>
      </c>
      <c r="I71" s="82">
        <v>8.2100000000000006E-2</v>
      </c>
    </row>
    <row r="72" spans="1:9" x14ac:dyDescent="0.2">
      <c r="A72" s="71">
        <v>38169</v>
      </c>
      <c r="B72" s="25">
        <v>1.28</v>
      </c>
      <c r="C72" s="26">
        <f t="shared" si="4"/>
        <v>1.2800000000000001E-2</v>
      </c>
      <c r="D72" s="70">
        <f t="shared" si="5"/>
        <v>338588.52451194823</v>
      </c>
      <c r="F72" s="71">
        <v>38169</v>
      </c>
      <c r="G72" s="27">
        <f t="shared" si="6"/>
        <v>5.62E-2</v>
      </c>
      <c r="H72" s="70">
        <f t="shared" ref="H72:H135" si="7">($L$6+H71)*(1+G72)</f>
        <v>333831.67514359014</v>
      </c>
      <c r="I72" s="82">
        <v>5.62E-2</v>
      </c>
    </row>
    <row r="73" spans="1:9" x14ac:dyDescent="0.2">
      <c r="A73" s="71">
        <v>38200</v>
      </c>
      <c r="B73" s="25">
        <v>1.29</v>
      </c>
      <c r="C73" s="26">
        <f t="shared" si="4"/>
        <v>1.29E-2</v>
      </c>
      <c r="D73" s="70">
        <f t="shared" si="5"/>
        <v>345995.01647815231</v>
      </c>
      <c r="F73" s="71">
        <v>38200</v>
      </c>
      <c r="G73" s="27">
        <f t="shared" si="6"/>
        <v>2.0899999999999998E-2</v>
      </c>
      <c r="H73" s="70">
        <f t="shared" si="7"/>
        <v>343871.45715409116</v>
      </c>
      <c r="I73" s="82">
        <v>2.0899999999999998E-2</v>
      </c>
    </row>
    <row r="74" spans="1:9" x14ac:dyDescent="0.2">
      <c r="A74" s="71">
        <v>38231</v>
      </c>
      <c r="B74" s="25">
        <v>1.24</v>
      </c>
      <c r="C74" s="26">
        <f t="shared" si="4"/>
        <v>1.24E-2</v>
      </c>
      <c r="D74" s="70">
        <f t="shared" si="5"/>
        <v>353322.55468248139</v>
      </c>
      <c r="F74" s="71">
        <v>38231</v>
      </c>
      <c r="G74" s="27">
        <f t="shared" si="6"/>
        <v>1.9400000000000001E-2</v>
      </c>
      <c r="H74" s="70">
        <f t="shared" si="7"/>
        <v>353600.76342288055</v>
      </c>
      <c r="I74" s="82">
        <v>1.9400000000000001E-2</v>
      </c>
    </row>
    <row r="75" spans="1:9" x14ac:dyDescent="0.2">
      <c r="A75" s="71">
        <v>38261</v>
      </c>
      <c r="B75" s="25">
        <v>1.21</v>
      </c>
      <c r="C75" s="26">
        <f t="shared" si="4"/>
        <v>1.21E-2</v>
      </c>
      <c r="D75" s="70">
        <f t="shared" si="5"/>
        <v>360634.05759413942</v>
      </c>
      <c r="F75" s="71">
        <v>38261</v>
      </c>
      <c r="G75" s="27">
        <f t="shared" si="6"/>
        <v>-8.3000000000000001E-3</v>
      </c>
      <c r="H75" s="70">
        <f t="shared" si="7"/>
        <v>353640.97708647064</v>
      </c>
      <c r="I75" s="82">
        <v>-8.3000000000000001E-3</v>
      </c>
    </row>
    <row r="76" spans="1:9" x14ac:dyDescent="0.2">
      <c r="A76" s="71">
        <v>38292</v>
      </c>
      <c r="B76" s="25">
        <v>1.25</v>
      </c>
      <c r="C76" s="26">
        <f t="shared" si="4"/>
        <v>1.2500000000000001E-2</v>
      </c>
      <c r="D76" s="70">
        <f t="shared" si="5"/>
        <v>368179.48331406614</v>
      </c>
      <c r="F76" s="71">
        <v>38292</v>
      </c>
      <c r="G76" s="27">
        <f t="shared" si="6"/>
        <v>9.01E-2</v>
      </c>
      <c r="H76" s="70">
        <f t="shared" si="7"/>
        <v>388774.32912196167</v>
      </c>
      <c r="I76" s="82">
        <v>9.01E-2</v>
      </c>
    </row>
    <row r="77" spans="1:9" x14ac:dyDescent="0.2">
      <c r="A77" s="71">
        <v>38322</v>
      </c>
      <c r="B77" s="25">
        <v>1.48</v>
      </c>
      <c r="C77" s="26">
        <f t="shared" si="4"/>
        <v>1.4800000000000001E-2</v>
      </c>
      <c r="D77" s="70">
        <f t="shared" si="5"/>
        <v>376672.93966711429</v>
      </c>
      <c r="F77" s="71">
        <v>38322</v>
      </c>
      <c r="G77" s="27">
        <f t="shared" si="6"/>
        <v>4.2500000000000003E-2</v>
      </c>
      <c r="H77" s="70">
        <f t="shared" si="7"/>
        <v>408424.73810964503</v>
      </c>
      <c r="I77" s="82">
        <v>4.2500000000000003E-2</v>
      </c>
    </row>
    <row r="78" spans="1:9" x14ac:dyDescent="0.2">
      <c r="A78" s="71">
        <v>38353</v>
      </c>
      <c r="B78" s="29">
        <v>1.38</v>
      </c>
      <c r="C78" s="26">
        <f t="shared" si="4"/>
        <v>1.38E-2</v>
      </c>
      <c r="D78" s="70">
        <f t="shared" si="5"/>
        <v>384912.42623452051</v>
      </c>
      <c r="F78" s="71">
        <v>38353</v>
      </c>
      <c r="G78" s="27">
        <f t="shared" si="6"/>
        <v>-7.0400000000000004E-2</v>
      </c>
      <c r="H78" s="70">
        <f t="shared" si="7"/>
        <v>382460.43654672604</v>
      </c>
      <c r="I78" s="82">
        <v>-7.0400000000000004E-2</v>
      </c>
    </row>
    <row r="79" spans="1:9" x14ac:dyDescent="0.2">
      <c r="A79" s="71">
        <v>38384</v>
      </c>
      <c r="B79" s="29">
        <v>1.22</v>
      </c>
      <c r="C79" s="26">
        <f t="shared" si="4"/>
        <v>1.2199999999999999E-2</v>
      </c>
      <c r="D79" s="70">
        <f t="shared" si="5"/>
        <v>392644.95783458167</v>
      </c>
      <c r="F79" s="71">
        <v>38384</v>
      </c>
      <c r="G79" s="27">
        <f t="shared" si="6"/>
        <v>0.1555</v>
      </c>
      <c r="H79" s="70">
        <f t="shared" si="7"/>
        <v>445399.53442974191</v>
      </c>
      <c r="I79" s="82">
        <v>0.1555</v>
      </c>
    </row>
    <row r="80" spans="1:9" x14ac:dyDescent="0.2">
      <c r="A80" s="71">
        <v>38412</v>
      </c>
      <c r="B80" s="29">
        <v>1.52</v>
      </c>
      <c r="C80" s="26">
        <f t="shared" si="4"/>
        <v>1.52E-2</v>
      </c>
      <c r="D80" s="70">
        <f t="shared" si="5"/>
        <v>401658.76119366736</v>
      </c>
      <c r="F80" s="71">
        <v>38412</v>
      </c>
      <c r="G80" s="27">
        <f t="shared" si="6"/>
        <v>-5.4300000000000001E-2</v>
      </c>
      <c r="H80" s="70">
        <f t="shared" si="7"/>
        <v>424051.43971020693</v>
      </c>
      <c r="I80" s="82">
        <v>-5.4300000000000001E-2</v>
      </c>
    </row>
    <row r="81" spans="1:9" x14ac:dyDescent="0.2">
      <c r="A81" s="71">
        <v>38443</v>
      </c>
      <c r="B81" s="25">
        <v>1.41</v>
      </c>
      <c r="C81" s="26">
        <f t="shared" si="4"/>
        <v>1.41E-2</v>
      </c>
      <c r="D81" s="70">
        <f t="shared" si="5"/>
        <v>410364.44972649805</v>
      </c>
      <c r="F81" s="71">
        <v>38443</v>
      </c>
      <c r="G81" s="27">
        <f t="shared" si="6"/>
        <v>-6.6400000000000001E-2</v>
      </c>
      <c r="H81" s="70">
        <f t="shared" si="7"/>
        <v>398695.22411344916</v>
      </c>
      <c r="I81" s="82">
        <v>-6.6400000000000001E-2</v>
      </c>
    </row>
    <row r="82" spans="1:9" x14ac:dyDescent="0.2">
      <c r="A82" s="71">
        <v>38473</v>
      </c>
      <c r="B82" s="25">
        <v>1.5</v>
      </c>
      <c r="C82" s="26">
        <f t="shared" si="4"/>
        <v>1.4999999999999999E-2</v>
      </c>
      <c r="D82" s="70">
        <f t="shared" si="5"/>
        <v>419564.91647239547</v>
      </c>
      <c r="F82" s="71">
        <v>38473</v>
      </c>
      <c r="G82" s="27">
        <f t="shared" si="6"/>
        <v>1.46E-2</v>
      </c>
      <c r="H82" s="70">
        <f t="shared" si="7"/>
        <v>407559.97438550548</v>
      </c>
      <c r="I82" s="82">
        <v>1.46E-2</v>
      </c>
    </row>
    <row r="83" spans="1:9" x14ac:dyDescent="0.2">
      <c r="A83" s="71">
        <v>38504</v>
      </c>
      <c r="B83" s="25">
        <v>1.58</v>
      </c>
      <c r="C83" s="26">
        <f t="shared" si="4"/>
        <v>1.5800000000000002E-2</v>
      </c>
      <c r="D83" s="70">
        <f t="shared" si="5"/>
        <v>429241.44215265935</v>
      </c>
      <c r="F83" s="71">
        <v>38504</v>
      </c>
      <c r="G83" s="27">
        <f t="shared" si="6"/>
        <v>-6.1999999999999998E-3</v>
      </c>
      <c r="H83" s="70">
        <f t="shared" si="7"/>
        <v>408014.50254431536</v>
      </c>
      <c r="I83" s="82">
        <v>-6.1999999999999998E-3</v>
      </c>
    </row>
    <row r="84" spans="1:9" x14ac:dyDescent="0.2">
      <c r="A84" s="71">
        <v>38534</v>
      </c>
      <c r="B84" s="25">
        <v>1.51</v>
      </c>
      <c r="C84" s="26">
        <f t="shared" si="4"/>
        <v>1.5100000000000001E-2</v>
      </c>
      <c r="D84" s="70">
        <f t="shared" si="5"/>
        <v>438768.28792916448</v>
      </c>
      <c r="F84" s="71">
        <v>38534</v>
      </c>
      <c r="G84" s="27">
        <f t="shared" si="6"/>
        <v>3.9600000000000003E-2</v>
      </c>
      <c r="H84" s="70">
        <f t="shared" si="7"/>
        <v>427290.67684507027</v>
      </c>
      <c r="I84" s="82">
        <v>3.9600000000000003E-2</v>
      </c>
    </row>
    <row r="85" spans="1:9" x14ac:dyDescent="0.2">
      <c r="A85" s="71">
        <v>38565</v>
      </c>
      <c r="B85" s="25">
        <v>1.65</v>
      </c>
      <c r="C85" s="26">
        <f t="shared" si="4"/>
        <v>1.6500000000000001E-2</v>
      </c>
      <c r="D85" s="70">
        <f t="shared" si="5"/>
        <v>449057.46467999567</v>
      </c>
      <c r="F85" s="71">
        <v>38565</v>
      </c>
      <c r="G85" s="27">
        <f t="shared" si="6"/>
        <v>7.6899999999999996E-2</v>
      </c>
      <c r="H85" s="70">
        <f t="shared" si="7"/>
        <v>463380.02989445615</v>
      </c>
      <c r="I85" s="82">
        <v>7.6899999999999996E-2</v>
      </c>
    </row>
    <row r="86" spans="1:9" x14ac:dyDescent="0.2">
      <c r="A86" s="71">
        <v>38596</v>
      </c>
      <c r="B86" s="25">
        <v>1.5</v>
      </c>
      <c r="C86" s="26">
        <f t="shared" si="4"/>
        <v>1.4999999999999999E-2</v>
      </c>
      <c r="D86" s="70">
        <f t="shared" si="5"/>
        <v>458838.32665019558</v>
      </c>
      <c r="F86" s="71">
        <v>38596</v>
      </c>
      <c r="G86" s="27">
        <f t="shared" si="6"/>
        <v>0.12620000000000001</v>
      </c>
      <c r="H86" s="70">
        <f t="shared" si="7"/>
        <v>525237.18966713652</v>
      </c>
      <c r="I86" s="82">
        <v>0.12620000000000001</v>
      </c>
    </row>
    <row r="87" spans="1:9" x14ac:dyDescent="0.2">
      <c r="A87" s="71">
        <v>38626</v>
      </c>
      <c r="B87" s="25">
        <v>1.4</v>
      </c>
      <c r="C87" s="26">
        <f t="shared" si="4"/>
        <v>1.3999999999999999E-2</v>
      </c>
      <c r="D87" s="70">
        <f t="shared" si="5"/>
        <v>468304.06322329835</v>
      </c>
      <c r="F87" s="71">
        <v>38626</v>
      </c>
      <c r="G87" s="27">
        <f t="shared" si="6"/>
        <v>-4.3999999999999997E-2</v>
      </c>
      <c r="H87" s="70">
        <f t="shared" si="7"/>
        <v>504994.75332178251</v>
      </c>
      <c r="I87" s="82">
        <v>-4.3999999999999997E-2</v>
      </c>
    </row>
    <row r="88" spans="1:9" x14ac:dyDescent="0.2">
      <c r="A88" s="71">
        <v>38657</v>
      </c>
      <c r="B88" s="25">
        <v>1.38</v>
      </c>
      <c r="C88" s="26">
        <f t="shared" si="4"/>
        <v>1.38E-2</v>
      </c>
      <c r="D88" s="70">
        <f t="shared" si="5"/>
        <v>477808.05929577991</v>
      </c>
      <c r="F88" s="71">
        <v>38657</v>
      </c>
      <c r="G88" s="27">
        <f t="shared" si="6"/>
        <v>5.7099999999999998E-2</v>
      </c>
      <c r="H88" s="70">
        <f t="shared" si="7"/>
        <v>537001.25373645627</v>
      </c>
      <c r="I88" s="82">
        <v>5.7099999999999998E-2</v>
      </c>
    </row>
    <row r="89" spans="1:9" x14ac:dyDescent="0.2">
      <c r="A89" s="71">
        <v>38687</v>
      </c>
      <c r="B89" s="25">
        <v>1.47</v>
      </c>
      <c r="C89" s="26">
        <f t="shared" si="4"/>
        <v>1.47E-2</v>
      </c>
      <c r="D89" s="70">
        <f t="shared" si="5"/>
        <v>487875.93776742782</v>
      </c>
      <c r="F89" s="71">
        <v>38687</v>
      </c>
      <c r="G89" s="27">
        <f t="shared" si="6"/>
        <v>4.82E-2</v>
      </c>
      <c r="H89" s="70">
        <f t="shared" si="7"/>
        <v>566029.31416655343</v>
      </c>
      <c r="I89" s="82">
        <v>4.82E-2</v>
      </c>
    </row>
    <row r="90" spans="1:9" x14ac:dyDescent="0.2">
      <c r="A90" s="71">
        <v>38718</v>
      </c>
      <c r="B90" s="29">
        <v>1.43</v>
      </c>
      <c r="C90" s="26">
        <f t="shared" si="4"/>
        <v>1.43E-2</v>
      </c>
      <c r="D90" s="70">
        <f t="shared" si="5"/>
        <v>497895.463677502</v>
      </c>
      <c r="F90" s="71">
        <v>38718</v>
      </c>
      <c r="G90" s="27">
        <f t="shared" si="6"/>
        <v>0.14729999999999999</v>
      </c>
      <c r="H90" s="70">
        <f t="shared" si="7"/>
        <v>652847.33214328671</v>
      </c>
      <c r="I90" s="82">
        <v>0.14729999999999999</v>
      </c>
    </row>
    <row r="91" spans="1:9" x14ac:dyDescent="0.2">
      <c r="A91" s="71">
        <v>38749</v>
      </c>
      <c r="B91" s="29">
        <v>1.1399999999999999</v>
      </c>
      <c r="C91" s="26">
        <f t="shared" si="4"/>
        <v>1.1399999999999999E-2</v>
      </c>
      <c r="D91" s="70">
        <f t="shared" si="5"/>
        <v>506605.67196342559</v>
      </c>
      <c r="F91" s="71">
        <v>38749</v>
      </c>
      <c r="G91" s="27">
        <f t="shared" si="6"/>
        <v>5.8999999999999999E-3</v>
      </c>
      <c r="H91" s="70">
        <f t="shared" si="7"/>
        <v>659716.83140293206</v>
      </c>
      <c r="I91" s="82">
        <v>5.8999999999999999E-3</v>
      </c>
    </row>
    <row r="92" spans="1:9" x14ac:dyDescent="0.2">
      <c r="A92" s="71">
        <v>38777</v>
      </c>
      <c r="B92" s="29">
        <v>1.42</v>
      </c>
      <c r="C92" s="26">
        <f t="shared" si="4"/>
        <v>1.4199999999999999E-2</v>
      </c>
      <c r="D92" s="70">
        <f t="shared" si="5"/>
        <v>516842.07250530622</v>
      </c>
      <c r="F92" s="71">
        <v>38777</v>
      </c>
      <c r="G92" s="27">
        <f t="shared" si="6"/>
        <v>-1.7100000000000001E-2</v>
      </c>
      <c r="H92" s="70">
        <f t="shared" si="7"/>
        <v>651384.37358594197</v>
      </c>
      <c r="I92" s="82">
        <v>-1.7100000000000001E-2</v>
      </c>
    </row>
    <row r="93" spans="1:9" x14ac:dyDescent="0.2">
      <c r="A93" s="71">
        <v>38808</v>
      </c>
      <c r="B93" s="25">
        <v>1.08</v>
      </c>
      <c r="C93" s="26">
        <f t="shared" si="4"/>
        <v>1.0800000000000001E-2</v>
      </c>
      <c r="D93" s="70">
        <f t="shared" si="5"/>
        <v>525456.3668883635</v>
      </c>
      <c r="F93" s="71">
        <v>38808</v>
      </c>
      <c r="G93" s="27">
        <f t="shared" si="6"/>
        <v>6.3500000000000001E-2</v>
      </c>
      <c r="H93" s="70">
        <f t="shared" si="7"/>
        <v>695937.78130864922</v>
      </c>
      <c r="I93" s="82">
        <v>6.3500000000000001E-2</v>
      </c>
    </row>
    <row r="94" spans="1:9" x14ac:dyDescent="0.2">
      <c r="A94" s="71">
        <v>38838</v>
      </c>
      <c r="B94" s="25">
        <v>1.28</v>
      </c>
      <c r="C94" s="26">
        <f t="shared" si="4"/>
        <v>1.2800000000000001E-2</v>
      </c>
      <c r="D94" s="70">
        <f t="shared" si="5"/>
        <v>535220.60838453448</v>
      </c>
      <c r="F94" s="71">
        <v>38838</v>
      </c>
      <c r="G94" s="27">
        <f t="shared" si="6"/>
        <v>-9.5000000000000001E-2</v>
      </c>
      <c r="H94" s="70">
        <f t="shared" si="7"/>
        <v>632538.69208432757</v>
      </c>
      <c r="I94" s="82">
        <v>-9.5000000000000001E-2</v>
      </c>
    </row>
    <row r="95" spans="1:9" x14ac:dyDescent="0.2">
      <c r="A95" s="71">
        <v>38869</v>
      </c>
      <c r="B95" s="25">
        <v>1.18</v>
      </c>
      <c r="C95" s="26">
        <f t="shared" si="4"/>
        <v>1.18E-2</v>
      </c>
      <c r="D95" s="70">
        <f t="shared" si="5"/>
        <v>544571.61156347196</v>
      </c>
      <c r="F95" s="71">
        <v>38869</v>
      </c>
      <c r="G95" s="27">
        <f t="shared" si="6"/>
        <v>2.8E-3</v>
      </c>
      <c r="H95" s="70">
        <f t="shared" si="7"/>
        <v>637318.20042216359</v>
      </c>
      <c r="I95" s="82">
        <v>2.8E-3</v>
      </c>
    </row>
    <row r="96" spans="1:9" x14ac:dyDescent="0.2">
      <c r="A96" s="71">
        <v>38899</v>
      </c>
      <c r="B96" s="25">
        <v>1.17</v>
      </c>
      <c r="C96" s="26">
        <f t="shared" si="4"/>
        <v>1.1699999999999999E-2</v>
      </c>
      <c r="D96" s="70">
        <f t="shared" si="5"/>
        <v>553978.19941876456</v>
      </c>
      <c r="F96" s="71">
        <v>38899</v>
      </c>
      <c r="G96" s="27">
        <f t="shared" si="6"/>
        <v>1.2200000000000001E-2</v>
      </c>
      <c r="H96" s="70">
        <f t="shared" si="7"/>
        <v>648130.08246731397</v>
      </c>
      <c r="I96" s="82">
        <v>1.2200000000000001E-2</v>
      </c>
    </row>
    <row r="97" spans="1:9" x14ac:dyDescent="0.2">
      <c r="A97" s="71">
        <v>38930</v>
      </c>
      <c r="B97" s="25">
        <v>1.25</v>
      </c>
      <c r="C97" s="26">
        <f t="shared" si="4"/>
        <v>1.2500000000000001E-2</v>
      </c>
      <c r="D97" s="70">
        <f t="shared" si="5"/>
        <v>563940.42691149912</v>
      </c>
      <c r="F97" s="71">
        <v>38930</v>
      </c>
      <c r="G97" s="27">
        <f t="shared" si="6"/>
        <v>-2.2800000000000001E-2</v>
      </c>
      <c r="H97" s="70">
        <f t="shared" si="7"/>
        <v>636284.31658705918</v>
      </c>
      <c r="I97" s="82">
        <v>-2.2800000000000001E-2</v>
      </c>
    </row>
    <row r="98" spans="1:9" x14ac:dyDescent="0.2">
      <c r="A98" s="71">
        <v>38961</v>
      </c>
      <c r="B98" s="25">
        <v>1.05</v>
      </c>
      <c r="C98" s="26">
        <f t="shared" si="4"/>
        <v>1.0500000000000001E-2</v>
      </c>
      <c r="D98" s="70">
        <f t="shared" si="5"/>
        <v>572893.3013940698</v>
      </c>
      <c r="F98" s="71">
        <v>38961</v>
      </c>
      <c r="G98" s="27">
        <f t="shared" si="6"/>
        <v>6.0000000000000001E-3</v>
      </c>
      <c r="H98" s="70">
        <f t="shared" si="7"/>
        <v>643120.02248658158</v>
      </c>
      <c r="I98" s="82">
        <v>6.0000000000000001E-3</v>
      </c>
    </row>
    <row r="99" spans="1:9" x14ac:dyDescent="0.2">
      <c r="A99" s="71">
        <v>38991</v>
      </c>
      <c r="B99" s="25">
        <v>1.0900000000000001</v>
      </c>
      <c r="C99" s="26">
        <f t="shared" si="4"/>
        <v>1.09E-2</v>
      </c>
      <c r="D99" s="70">
        <f t="shared" si="5"/>
        <v>582170.53837926511</v>
      </c>
      <c r="F99" s="71">
        <v>38991</v>
      </c>
      <c r="G99" s="27">
        <f t="shared" si="6"/>
        <v>7.7200000000000005E-2</v>
      </c>
      <c r="H99" s="70">
        <f t="shared" si="7"/>
        <v>696000.48822254559</v>
      </c>
      <c r="I99" s="82">
        <v>7.7200000000000005E-2</v>
      </c>
    </row>
    <row r="100" spans="1:9" x14ac:dyDescent="0.2">
      <c r="A100" s="71">
        <v>39022</v>
      </c>
      <c r="B100" s="25">
        <v>1.02</v>
      </c>
      <c r="C100" s="26">
        <f t="shared" si="4"/>
        <v>1.0200000000000001E-2</v>
      </c>
      <c r="D100" s="70">
        <f t="shared" si="5"/>
        <v>591139.27787073364</v>
      </c>
      <c r="F100" s="71">
        <v>39022</v>
      </c>
      <c r="G100" s="27">
        <f t="shared" si="6"/>
        <v>6.8000000000000005E-2</v>
      </c>
      <c r="H100" s="70">
        <f t="shared" si="7"/>
        <v>746532.52142167871</v>
      </c>
      <c r="I100" s="82">
        <v>6.8000000000000005E-2</v>
      </c>
    </row>
    <row r="101" spans="1:9" x14ac:dyDescent="0.2">
      <c r="A101" s="71">
        <v>39052</v>
      </c>
      <c r="B101" s="25">
        <v>0.98</v>
      </c>
      <c r="C101" s="26">
        <f t="shared" si="4"/>
        <v>9.7999999999999997E-3</v>
      </c>
      <c r="D101" s="70">
        <f t="shared" si="5"/>
        <v>599961.84279386688</v>
      </c>
      <c r="F101" s="71">
        <v>39052</v>
      </c>
      <c r="G101" s="27">
        <f t="shared" si="6"/>
        <v>6.0600000000000001E-2</v>
      </c>
      <c r="H101" s="70">
        <f t="shared" si="7"/>
        <v>794954.19221983245</v>
      </c>
      <c r="I101" s="82">
        <v>6.0600000000000001E-2</v>
      </c>
    </row>
    <row r="102" spans="1:9" x14ac:dyDescent="0.2">
      <c r="A102" s="71">
        <v>39083</v>
      </c>
      <c r="B102" s="25">
        <v>1.08</v>
      </c>
      <c r="C102" s="26">
        <f t="shared" si="4"/>
        <v>1.0800000000000001E-2</v>
      </c>
      <c r="D102" s="70">
        <f t="shared" si="5"/>
        <v>609473.83069604065</v>
      </c>
      <c r="F102" s="71">
        <v>39083</v>
      </c>
      <c r="G102" s="27">
        <f t="shared" si="6"/>
        <v>3.8E-3</v>
      </c>
      <c r="H102" s="70">
        <f t="shared" si="7"/>
        <v>800986.4181502678</v>
      </c>
      <c r="I102" s="82">
        <v>3.8E-3</v>
      </c>
    </row>
    <row r="103" spans="1:9" x14ac:dyDescent="0.2">
      <c r="A103" s="71">
        <v>39114</v>
      </c>
      <c r="B103" s="25">
        <v>0.87</v>
      </c>
      <c r="C103" s="26">
        <f t="shared" si="4"/>
        <v>8.6999999999999994E-3</v>
      </c>
      <c r="D103" s="70">
        <f t="shared" si="5"/>
        <v>617802.3530230961</v>
      </c>
      <c r="F103" s="71">
        <v>39114</v>
      </c>
      <c r="G103" s="27">
        <f t="shared" si="6"/>
        <v>-1.6799999999999999E-2</v>
      </c>
      <c r="H103" s="70">
        <f t="shared" si="7"/>
        <v>790479.44632534322</v>
      </c>
      <c r="I103" s="82">
        <v>-1.6799999999999999E-2</v>
      </c>
    </row>
    <row r="104" spans="1:9" x14ac:dyDescent="0.2">
      <c r="A104" s="71">
        <v>39142</v>
      </c>
      <c r="B104" s="25">
        <v>1.05</v>
      </c>
      <c r="C104" s="26">
        <f t="shared" si="4"/>
        <v>1.0500000000000001E-2</v>
      </c>
      <c r="D104" s="70">
        <f t="shared" si="5"/>
        <v>627320.77772983862</v>
      </c>
      <c r="F104" s="71">
        <v>39142</v>
      </c>
      <c r="G104" s="27">
        <f t="shared" si="6"/>
        <v>4.36E-2</v>
      </c>
      <c r="H104" s="70">
        <f t="shared" si="7"/>
        <v>828075.15018512821</v>
      </c>
      <c r="I104" s="82">
        <v>4.36E-2</v>
      </c>
    </row>
    <row r="105" spans="1:9" x14ac:dyDescent="0.2">
      <c r="A105" s="71">
        <v>39173</v>
      </c>
      <c r="B105" s="25">
        <v>0.94</v>
      </c>
      <c r="C105" s="26">
        <f t="shared" si="4"/>
        <v>9.3999999999999986E-3</v>
      </c>
      <c r="D105" s="70">
        <f t="shared" si="5"/>
        <v>636245.79304049921</v>
      </c>
      <c r="F105" s="71">
        <v>39173</v>
      </c>
      <c r="G105" s="27">
        <f t="shared" si="6"/>
        <v>6.88E-2</v>
      </c>
      <c r="H105" s="70">
        <f t="shared" si="7"/>
        <v>888253.12051786506</v>
      </c>
      <c r="I105" s="82">
        <v>6.88E-2</v>
      </c>
    </row>
    <row r="106" spans="1:9" x14ac:dyDescent="0.2">
      <c r="A106" s="71">
        <v>39203</v>
      </c>
      <c r="B106" s="25">
        <v>1.02</v>
      </c>
      <c r="C106" s="26">
        <f t="shared" si="4"/>
        <v>1.0200000000000001E-2</v>
      </c>
      <c r="D106" s="70">
        <f t="shared" si="5"/>
        <v>645766.10012951226</v>
      </c>
      <c r="F106" s="71">
        <v>39203</v>
      </c>
      <c r="G106" s="27">
        <f t="shared" si="6"/>
        <v>6.7699999999999996E-2</v>
      </c>
      <c r="H106" s="70">
        <f t="shared" si="7"/>
        <v>951590.95677692455</v>
      </c>
      <c r="I106" s="82">
        <v>6.7699999999999996E-2</v>
      </c>
    </row>
    <row r="107" spans="1:9" x14ac:dyDescent="0.2">
      <c r="A107" s="71">
        <v>39234</v>
      </c>
      <c r="B107" s="25">
        <v>0.9</v>
      </c>
      <c r="C107" s="26">
        <f t="shared" si="4"/>
        <v>9.0000000000000011E-3</v>
      </c>
      <c r="D107" s="70">
        <f t="shared" si="5"/>
        <v>654604.99503067776</v>
      </c>
      <c r="F107" s="71">
        <v>39234</v>
      </c>
      <c r="G107" s="27">
        <f t="shared" si="6"/>
        <v>4.0599999999999997E-2</v>
      </c>
      <c r="H107" s="70">
        <f t="shared" si="7"/>
        <v>993347.34962206765</v>
      </c>
      <c r="I107" s="82">
        <v>4.0599999999999997E-2</v>
      </c>
    </row>
    <row r="108" spans="1:9" x14ac:dyDescent="0.2">
      <c r="A108" s="71">
        <v>39264</v>
      </c>
      <c r="B108" s="25">
        <v>0.97</v>
      </c>
      <c r="C108" s="26">
        <f t="shared" si="4"/>
        <v>9.7000000000000003E-3</v>
      </c>
      <c r="D108" s="70">
        <f t="shared" si="5"/>
        <v>663983.76348247542</v>
      </c>
      <c r="F108" s="71">
        <v>39264</v>
      </c>
      <c r="G108" s="27">
        <f t="shared" si="6"/>
        <v>-3.8999999999999998E-3</v>
      </c>
      <c r="H108" s="70">
        <f t="shared" si="7"/>
        <v>992461.59495854157</v>
      </c>
      <c r="I108" s="82">
        <v>-3.8999999999999998E-3</v>
      </c>
    </row>
    <row r="109" spans="1:9" x14ac:dyDescent="0.2">
      <c r="A109" s="71">
        <v>39295</v>
      </c>
      <c r="B109" s="25">
        <v>0.99</v>
      </c>
      <c r="C109" s="26">
        <f t="shared" si="4"/>
        <v>9.8999999999999991E-3</v>
      </c>
      <c r="D109" s="70">
        <f t="shared" si="5"/>
        <v>673586.90274095198</v>
      </c>
      <c r="F109" s="71">
        <v>39295</v>
      </c>
      <c r="G109" s="27">
        <f t="shared" si="6"/>
        <v>8.3999999999999995E-3</v>
      </c>
      <c r="H109" s="70">
        <f t="shared" si="7"/>
        <v>1003823.4723561932</v>
      </c>
      <c r="I109" s="82">
        <v>8.3999999999999995E-3</v>
      </c>
    </row>
    <row r="110" spans="1:9" x14ac:dyDescent="0.2">
      <c r="A110" s="71">
        <v>39326</v>
      </c>
      <c r="B110" s="25">
        <v>0.8</v>
      </c>
      <c r="C110" s="26">
        <f t="shared" si="4"/>
        <v>8.0000000000000002E-3</v>
      </c>
      <c r="D110" s="70">
        <f t="shared" si="5"/>
        <v>681999.59796287958</v>
      </c>
      <c r="F110" s="71">
        <v>39326</v>
      </c>
      <c r="G110" s="27">
        <f t="shared" si="6"/>
        <v>0.1067</v>
      </c>
      <c r="H110" s="70">
        <f t="shared" si="7"/>
        <v>1114251.5368565992</v>
      </c>
      <c r="I110" s="82">
        <v>0.1067</v>
      </c>
    </row>
    <row r="111" spans="1:9" x14ac:dyDescent="0.2">
      <c r="A111" s="71">
        <v>39356</v>
      </c>
      <c r="B111" s="25">
        <v>0.92</v>
      </c>
      <c r="C111" s="26">
        <f t="shared" si="4"/>
        <v>9.1999999999999998E-3</v>
      </c>
      <c r="D111" s="70">
        <f t="shared" si="5"/>
        <v>691301.59426413814</v>
      </c>
      <c r="F111" s="71">
        <v>39356</v>
      </c>
      <c r="G111" s="27">
        <f t="shared" si="6"/>
        <v>8.0299999999999996E-2</v>
      </c>
      <c r="H111" s="70">
        <f t="shared" si="7"/>
        <v>1206966.8352661841</v>
      </c>
      <c r="I111" s="82">
        <v>8.0299999999999996E-2</v>
      </c>
    </row>
    <row r="112" spans="1:9" x14ac:dyDescent="0.2">
      <c r="A112" s="71">
        <v>39387</v>
      </c>
      <c r="B112" s="25">
        <v>0.84</v>
      </c>
      <c r="C112" s="26">
        <f t="shared" si="4"/>
        <v>8.3999999999999995E-3</v>
      </c>
      <c r="D112" s="70">
        <f t="shared" si="5"/>
        <v>700133.72765595687</v>
      </c>
      <c r="F112" s="71">
        <v>39387</v>
      </c>
      <c r="G112" s="27">
        <f t="shared" si="6"/>
        <v>-3.5400000000000001E-2</v>
      </c>
      <c r="H112" s="70">
        <f t="shared" si="7"/>
        <v>1167134.0092977611</v>
      </c>
      <c r="I112" s="82">
        <v>-3.5400000000000001E-2</v>
      </c>
    </row>
    <row r="113" spans="1:9" x14ac:dyDescent="0.2">
      <c r="A113" s="71">
        <v>39417</v>
      </c>
      <c r="B113" s="25">
        <v>0.84</v>
      </c>
      <c r="C113" s="26">
        <f t="shared" si="4"/>
        <v>8.3999999999999995E-3</v>
      </c>
      <c r="D113" s="70">
        <f t="shared" si="5"/>
        <v>709040.05096826691</v>
      </c>
      <c r="F113" s="71">
        <v>39417</v>
      </c>
      <c r="G113" s="27">
        <f t="shared" si="6"/>
        <v>1.4E-2</v>
      </c>
      <c r="H113" s="70">
        <f t="shared" si="7"/>
        <v>1186515.8854279297</v>
      </c>
      <c r="I113" s="82">
        <v>1.4E-2</v>
      </c>
    </row>
    <row r="114" spans="1:9" x14ac:dyDescent="0.2">
      <c r="A114" s="71">
        <v>39448</v>
      </c>
      <c r="B114" s="25">
        <v>0.92159999999999997</v>
      </c>
      <c r="C114" s="26">
        <f t="shared" si="4"/>
        <v>9.2160000000000002E-3</v>
      </c>
      <c r="D114" s="70">
        <f t="shared" si="5"/>
        <v>718602.21207799041</v>
      </c>
      <c r="F114" s="71">
        <v>39448</v>
      </c>
      <c r="G114" s="27">
        <f t="shared" si="6"/>
        <v>-6.88E-2</v>
      </c>
      <c r="H114" s="70">
        <f t="shared" si="7"/>
        <v>1107677.1925104882</v>
      </c>
      <c r="I114" s="82">
        <v>-6.88E-2</v>
      </c>
    </row>
    <row r="115" spans="1:9" x14ac:dyDescent="0.2">
      <c r="A115" s="71">
        <v>39479</v>
      </c>
      <c r="B115" s="25">
        <v>0.79479999999999995</v>
      </c>
      <c r="C115" s="26">
        <f t="shared" si="4"/>
        <v>7.9480000000000002E-3</v>
      </c>
      <c r="D115" s="70">
        <f t="shared" si="5"/>
        <v>727337.50645958632</v>
      </c>
      <c r="F115" s="71">
        <v>39479</v>
      </c>
      <c r="G115" s="27">
        <f t="shared" si="6"/>
        <v>6.7199999999999996E-2</v>
      </c>
      <c r="H115" s="70">
        <f t="shared" si="7"/>
        <v>1185314.699847193</v>
      </c>
      <c r="I115" s="82">
        <v>6.7199999999999996E-2</v>
      </c>
    </row>
    <row r="116" spans="1:9" x14ac:dyDescent="0.2">
      <c r="A116" s="71">
        <v>39508</v>
      </c>
      <c r="B116" s="25">
        <v>0.83830000000000005</v>
      </c>
      <c r="C116" s="26">
        <f t="shared" si="4"/>
        <v>8.3829999999999998E-3</v>
      </c>
      <c r="D116" s="70">
        <f t="shared" si="5"/>
        <v>736459.92577623704</v>
      </c>
      <c r="F116" s="71">
        <v>39508</v>
      </c>
      <c r="G116" s="27">
        <f t="shared" si="6"/>
        <v>-3.9699999999999999E-2</v>
      </c>
      <c r="H116" s="70">
        <f t="shared" si="7"/>
        <v>1141138.6062632594</v>
      </c>
      <c r="I116" s="82">
        <v>-3.9699999999999999E-2</v>
      </c>
    </row>
    <row r="117" spans="1:9" x14ac:dyDescent="0.2">
      <c r="A117" s="71">
        <v>39539</v>
      </c>
      <c r="B117" s="25">
        <v>0.89800000000000002</v>
      </c>
      <c r="C117" s="26">
        <f t="shared" si="4"/>
        <v>8.9800000000000001E-3</v>
      </c>
      <c r="D117" s="70">
        <f t="shared" si="5"/>
        <v>746100.27590970765</v>
      </c>
      <c r="F117" s="71">
        <v>39539</v>
      </c>
      <c r="G117" s="27">
        <f t="shared" si="6"/>
        <v>0.1132</v>
      </c>
      <c r="H117" s="70">
        <f t="shared" si="7"/>
        <v>1273655.0964922605</v>
      </c>
      <c r="I117" s="82">
        <v>0.1132</v>
      </c>
    </row>
    <row r="118" spans="1:9" x14ac:dyDescent="0.2">
      <c r="A118" s="71">
        <v>39569</v>
      </c>
      <c r="B118" s="25">
        <v>0.871</v>
      </c>
      <c r="C118" s="26">
        <f t="shared" si="4"/>
        <v>8.7100000000000007E-3</v>
      </c>
      <c r="D118" s="70">
        <f t="shared" si="5"/>
        <v>755624.93931288121</v>
      </c>
      <c r="F118" s="71">
        <v>39569</v>
      </c>
      <c r="G118" s="27">
        <f t="shared" si="6"/>
        <v>6.9599999999999995E-2</v>
      </c>
      <c r="H118" s="70">
        <f t="shared" si="7"/>
        <v>1365510.2912081217</v>
      </c>
      <c r="I118" s="82">
        <v>6.9599999999999995E-2</v>
      </c>
    </row>
    <row r="119" spans="1:9" x14ac:dyDescent="0.2">
      <c r="A119" s="71">
        <v>39600</v>
      </c>
      <c r="B119" s="25">
        <v>0.94820000000000004</v>
      </c>
      <c r="C119" s="26">
        <f t="shared" si="4"/>
        <v>9.4820000000000008E-3</v>
      </c>
      <c r="D119" s="70">
        <f t="shared" si="5"/>
        <v>765818.22098744591</v>
      </c>
      <c r="F119" s="71">
        <v>39600</v>
      </c>
      <c r="G119" s="27">
        <f t="shared" si="6"/>
        <v>-0.1043</v>
      </c>
      <c r="H119" s="70">
        <f t="shared" si="7"/>
        <v>1225774.6678351145</v>
      </c>
      <c r="I119" s="82">
        <v>-0.1043</v>
      </c>
    </row>
    <row r="120" spans="1:9" x14ac:dyDescent="0.2">
      <c r="A120" s="71">
        <v>39630</v>
      </c>
      <c r="B120" s="25">
        <v>1.0640000000000001</v>
      </c>
      <c r="C120" s="26">
        <f t="shared" si="4"/>
        <v>1.064E-2</v>
      </c>
      <c r="D120" s="70">
        <f t="shared" si="5"/>
        <v>776998.44685875229</v>
      </c>
      <c r="F120" s="71">
        <v>39630</v>
      </c>
      <c r="G120" s="27">
        <f t="shared" si="6"/>
        <v>-8.48E-2</v>
      </c>
      <c r="H120" s="70">
        <f t="shared" si="7"/>
        <v>1124574.5760026968</v>
      </c>
      <c r="I120" s="82">
        <v>-8.48E-2</v>
      </c>
    </row>
    <row r="121" spans="1:9" x14ac:dyDescent="0.2">
      <c r="A121" s="71">
        <v>39661</v>
      </c>
      <c r="B121" s="25">
        <v>1.0127999999999999</v>
      </c>
      <c r="C121" s="26">
        <f t="shared" si="4"/>
        <v>1.0128E-2</v>
      </c>
      <c r="D121" s="70">
        <f t="shared" si="5"/>
        <v>787898.27112853772</v>
      </c>
      <c r="F121" s="71">
        <v>39661</v>
      </c>
      <c r="G121" s="27">
        <f t="shared" si="6"/>
        <v>-6.4299999999999996E-2</v>
      </c>
      <c r="H121" s="70">
        <f t="shared" si="7"/>
        <v>1055071.5307657234</v>
      </c>
      <c r="I121" s="82">
        <v>-6.4299999999999996E-2</v>
      </c>
    </row>
    <row r="122" spans="1:9" x14ac:dyDescent="0.2">
      <c r="A122" s="71">
        <v>39692</v>
      </c>
      <c r="B122" s="25">
        <v>1.0983000000000001</v>
      </c>
      <c r="C122" s="26">
        <f t="shared" si="4"/>
        <v>1.0983E-2</v>
      </c>
      <c r="D122" s="70">
        <f t="shared" si="5"/>
        <v>799584.70684034238</v>
      </c>
      <c r="F122" s="71">
        <v>39692</v>
      </c>
      <c r="G122" s="27">
        <f t="shared" si="6"/>
        <v>-0.1103</v>
      </c>
      <c r="H122" s="70">
        <f t="shared" si="7"/>
        <v>941366.24092226417</v>
      </c>
      <c r="I122" s="82">
        <v>-0.1103</v>
      </c>
    </row>
    <row r="123" spans="1:9" x14ac:dyDescent="0.2">
      <c r="A123" s="71">
        <v>39722</v>
      </c>
      <c r="B123" s="25">
        <v>1.1738999999999999</v>
      </c>
      <c r="C123" s="26">
        <f t="shared" si="4"/>
        <v>1.1738999999999999E-2</v>
      </c>
      <c r="D123" s="70">
        <f t="shared" si="5"/>
        <v>812006.24871394108</v>
      </c>
      <c r="F123" s="71">
        <v>39722</v>
      </c>
      <c r="G123" s="27">
        <f t="shared" si="6"/>
        <v>-0.248</v>
      </c>
      <c r="H123" s="70">
        <f t="shared" si="7"/>
        <v>710163.41317354271</v>
      </c>
      <c r="I123" s="82">
        <v>-0.248</v>
      </c>
    </row>
    <row r="124" spans="1:9" x14ac:dyDescent="0.2">
      <c r="A124" s="71">
        <v>39753</v>
      </c>
      <c r="B124" s="25">
        <v>0.996</v>
      </c>
      <c r="C124" s="26">
        <f t="shared" si="4"/>
        <v>9.9600000000000001E-3</v>
      </c>
      <c r="D124" s="70">
        <f t="shared" si="5"/>
        <v>823123.71095113188</v>
      </c>
      <c r="F124" s="71">
        <v>39753</v>
      </c>
      <c r="G124" s="27">
        <f t="shared" si="6"/>
        <v>-1.77E-2</v>
      </c>
      <c r="H124" s="70">
        <f t="shared" si="7"/>
        <v>700540.42076037102</v>
      </c>
      <c r="I124" s="82">
        <v>-1.77E-2</v>
      </c>
    </row>
    <row r="125" spans="1:9" x14ac:dyDescent="0.2">
      <c r="A125" s="71">
        <v>39783</v>
      </c>
      <c r="B125" s="25">
        <v>1.111</v>
      </c>
      <c r="C125" s="26">
        <f t="shared" si="4"/>
        <v>1.111E-2</v>
      </c>
      <c r="D125" s="70">
        <f t="shared" si="5"/>
        <v>835301.94537979888</v>
      </c>
      <c r="F125" s="71">
        <v>39783</v>
      </c>
      <c r="G125" s="27">
        <f t="shared" si="6"/>
        <v>2.6100000000000002E-2</v>
      </c>
      <c r="H125" s="70">
        <f t="shared" si="7"/>
        <v>721902.82574221666</v>
      </c>
      <c r="I125" s="82">
        <v>2.6100000000000002E-2</v>
      </c>
    </row>
    <row r="126" spans="1:9" x14ac:dyDescent="0.2">
      <c r="A126" s="71">
        <v>39814</v>
      </c>
      <c r="B126" s="25">
        <v>1.0427</v>
      </c>
      <c r="C126" s="26">
        <f t="shared" si="4"/>
        <v>1.0426999999999999E-2</v>
      </c>
      <c r="D126" s="70">
        <f t="shared" si="5"/>
        <v>847042.91976427403</v>
      </c>
      <c r="F126" s="71">
        <v>39814</v>
      </c>
      <c r="G126" s="27">
        <f t="shared" si="6"/>
        <v>4.6600000000000003E-2</v>
      </c>
      <c r="H126" s="70">
        <f t="shared" si="7"/>
        <v>758683.29742180393</v>
      </c>
      <c r="I126" s="82">
        <v>4.6600000000000003E-2</v>
      </c>
    </row>
    <row r="127" spans="1:9" x14ac:dyDescent="0.2">
      <c r="A127" s="71">
        <v>39845</v>
      </c>
      <c r="B127" s="25">
        <v>0.85270000000000001</v>
      </c>
      <c r="C127" s="26">
        <f t="shared" si="4"/>
        <v>8.5269999999999999E-3</v>
      </c>
      <c r="D127" s="70">
        <f t="shared" si="5"/>
        <v>857291.235741104</v>
      </c>
      <c r="F127" s="71">
        <v>39845</v>
      </c>
      <c r="G127" s="27">
        <f t="shared" si="6"/>
        <v>-2.8400000000000002E-2</v>
      </c>
      <c r="H127" s="70">
        <f t="shared" si="7"/>
        <v>740051.49177502468</v>
      </c>
      <c r="I127" s="82">
        <v>-2.8400000000000002E-2</v>
      </c>
    </row>
    <row r="128" spans="1:9" x14ac:dyDescent="0.2">
      <c r="A128" s="71">
        <v>39873</v>
      </c>
      <c r="B128" s="25">
        <v>0.96650000000000003</v>
      </c>
      <c r="C128" s="26">
        <f t="shared" si="4"/>
        <v>9.665E-3</v>
      </c>
      <c r="D128" s="70">
        <f t="shared" si="5"/>
        <v>868605.95053454174</v>
      </c>
      <c r="F128" s="71">
        <v>39873</v>
      </c>
      <c r="G128" s="27">
        <f t="shared" si="6"/>
        <v>7.1800000000000003E-2</v>
      </c>
      <c r="H128" s="70">
        <f t="shared" si="7"/>
        <v>796402.58888447157</v>
      </c>
      <c r="I128" s="82">
        <v>7.1800000000000003E-2</v>
      </c>
    </row>
    <row r="129" spans="1:9" x14ac:dyDescent="0.2">
      <c r="A129" s="71">
        <v>39904</v>
      </c>
      <c r="B129" s="25">
        <v>0.83560000000000001</v>
      </c>
      <c r="C129" s="26">
        <f t="shared" si="4"/>
        <v>8.3560000000000006E-3</v>
      </c>
      <c r="D129" s="70">
        <f t="shared" si="5"/>
        <v>878889.08985720843</v>
      </c>
      <c r="F129" s="71">
        <v>39904</v>
      </c>
      <c r="G129" s="27">
        <f t="shared" si="6"/>
        <v>0.1555</v>
      </c>
      <c r="H129" s="70">
        <f t="shared" si="7"/>
        <v>923709.69145600684</v>
      </c>
      <c r="I129" s="82">
        <v>0.1555</v>
      </c>
    </row>
    <row r="130" spans="1:9" x14ac:dyDescent="0.2">
      <c r="A130" s="71">
        <v>39934</v>
      </c>
      <c r="B130" s="25">
        <v>0.76639999999999997</v>
      </c>
      <c r="C130" s="26">
        <f t="shared" si="4"/>
        <v>7.6639999999999998E-3</v>
      </c>
      <c r="D130" s="70">
        <f t="shared" si="5"/>
        <v>888647.88784187404</v>
      </c>
      <c r="F130" s="71">
        <v>39934</v>
      </c>
      <c r="G130" s="27">
        <f t="shared" si="6"/>
        <v>0.1249</v>
      </c>
      <c r="H130" s="70">
        <f t="shared" si="7"/>
        <v>1042455.7319188621</v>
      </c>
      <c r="I130" s="82">
        <v>0.1249</v>
      </c>
    </row>
    <row r="131" spans="1:9" x14ac:dyDescent="0.2">
      <c r="A131" s="71">
        <v>39965</v>
      </c>
      <c r="B131" s="25">
        <v>0.75139999999999996</v>
      </c>
      <c r="C131" s="26">
        <f t="shared" si="4"/>
        <v>7.5139999999999998E-3</v>
      </c>
      <c r="D131" s="70">
        <f t="shared" si="5"/>
        <v>898347.73007111787</v>
      </c>
      <c r="F131" s="71">
        <v>39965</v>
      </c>
      <c r="G131" s="27">
        <f t="shared" si="6"/>
        <v>-3.2599999999999997E-2</v>
      </c>
      <c r="H131" s="70">
        <f t="shared" si="7"/>
        <v>1011373.8750583072</v>
      </c>
      <c r="I131" s="82">
        <v>-3.2599999999999997E-2</v>
      </c>
    </row>
    <row r="132" spans="1:9" x14ac:dyDescent="0.2">
      <c r="A132" s="71">
        <v>39995</v>
      </c>
      <c r="B132" s="25">
        <v>0.78400000000000003</v>
      </c>
      <c r="C132" s="26">
        <f t="shared" si="4"/>
        <v>7.8399999999999997E-3</v>
      </c>
      <c r="D132" s="70">
        <f t="shared" si="5"/>
        <v>908414.29627487552</v>
      </c>
      <c r="F132" s="71">
        <v>39995</v>
      </c>
      <c r="G132" s="27">
        <f t="shared" si="6"/>
        <v>6.4100000000000004E-2</v>
      </c>
      <c r="H132" s="70">
        <f t="shared" si="7"/>
        <v>1079395.2404495447</v>
      </c>
      <c r="I132" s="82">
        <v>6.4100000000000004E-2</v>
      </c>
    </row>
    <row r="133" spans="1:9" x14ac:dyDescent="0.2">
      <c r="A133" s="71">
        <v>40026</v>
      </c>
      <c r="B133" s="25">
        <v>0.69140000000000001</v>
      </c>
      <c r="C133" s="26">
        <f t="shared" si="4"/>
        <v>6.914E-3</v>
      </c>
      <c r="D133" s="70">
        <f t="shared" si="5"/>
        <v>917715.81471932004</v>
      </c>
      <c r="F133" s="71">
        <v>40026</v>
      </c>
      <c r="G133" s="27">
        <f t="shared" si="6"/>
        <v>3.15E-2</v>
      </c>
      <c r="H133" s="70">
        <f t="shared" si="7"/>
        <v>1116490.6905237054</v>
      </c>
      <c r="I133" s="82">
        <v>3.15E-2</v>
      </c>
    </row>
    <row r="134" spans="1:9" x14ac:dyDescent="0.2">
      <c r="A134" s="71">
        <v>40057</v>
      </c>
      <c r="B134" s="25">
        <v>0.6915</v>
      </c>
      <c r="C134" s="26">
        <f t="shared" ref="C134:C197" si="8">B134/100</f>
        <v>6.9150000000000001E-3</v>
      </c>
      <c r="D134" s="70">
        <f t="shared" si="5"/>
        <v>927082.56457810418</v>
      </c>
      <c r="F134" s="71">
        <v>40057</v>
      </c>
      <c r="G134" s="27">
        <f t="shared" si="6"/>
        <v>8.8999999999999996E-2</v>
      </c>
      <c r="H134" s="70">
        <f t="shared" si="7"/>
        <v>1219125.3619803153</v>
      </c>
      <c r="I134" s="82">
        <v>8.8999999999999996E-2</v>
      </c>
    </row>
    <row r="135" spans="1:9" x14ac:dyDescent="0.2">
      <c r="A135" s="71">
        <v>40087</v>
      </c>
      <c r="B135" s="25">
        <v>0.69120000000000004</v>
      </c>
      <c r="C135" s="26">
        <f t="shared" si="8"/>
        <v>6.9120000000000006E-3</v>
      </c>
      <c r="D135" s="70">
        <f t="shared" ref="D135:D198" si="9">($L$5+D134)*(1+C135)</f>
        <v>936511.29526446806</v>
      </c>
      <c r="F135" s="71">
        <v>40087</v>
      </c>
      <c r="G135" s="27">
        <f t="shared" ref="G135:G198" si="10">IF(I135&gt;0,I135*$L$7,I135)</f>
        <v>4.0000000000000002E-4</v>
      </c>
      <c r="H135" s="70">
        <f t="shared" si="7"/>
        <v>1222614.2121251074</v>
      </c>
      <c r="I135" s="82">
        <v>4.0000000000000002E-4</v>
      </c>
    </row>
    <row r="136" spans="1:9" x14ac:dyDescent="0.2">
      <c r="A136" s="71">
        <v>40118</v>
      </c>
      <c r="B136" s="25">
        <v>0.65900000000000003</v>
      </c>
      <c r="C136" s="26">
        <f t="shared" si="8"/>
        <v>6.5900000000000004E-3</v>
      </c>
      <c r="D136" s="70">
        <f t="shared" si="9"/>
        <v>945702.67470026098</v>
      </c>
      <c r="F136" s="71">
        <v>40118</v>
      </c>
      <c r="G136" s="27">
        <f t="shared" si="10"/>
        <v>8.9300000000000004E-2</v>
      </c>
      <c r="H136" s="70">
        <f t="shared" ref="H136:H199" si="11">($L$6+H135)*(1+G136)</f>
        <v>1335061.5612678793</v>
      </c>
      <c r="I136" s="82">
        <v>8.9300000000000004E-2</v>
      </c>
    </row>
    <row r="137" spans="1:9" x14ac:dyDescent="0.2">
      <c r="A137" s="71">
        <v>40148</v>
      </c>
      <c r="B137" s="25">
        <v>0.7238</v>
      </c>
      <c r="C137" s="26">
        <f t="shared" si="8"/>
        <v>7.2379999999999996E-3</v>
      </c>
      <c r="D137" s="70">
        <f t="shared" si="9"/>
        <v>955569.38465974154</v>
      </c>
      <c r="F137" s="71">
        <v>40148</v>
      </c>
      <c r="G137" s="27">
        <f t="shared" si="10"/>
        <v>2.3E-2</v>
      </c>
      <c r="H137" s="70">
        <f t="shared" si="11"/>
        <v>1368836.9771770404</v>
      </c>
      <c r="I137" s="82">
        <v>2.3E-2</v>
      </c>
    </row>
    <row r="138" spans="1:9" x14ac:dyDescent="0.2">
      <c r="A138" s="71">
        <v>40179</v>
      </c>
      <c r="B138" s="25">
        <v>0.65820000000000001</v>
      </c>
      <c r="C138" s="26">
        <f t="shared" si="8"/>
        <v>6.5820000000000002E-3</v>
      </c>
      <c r="D138" s="70">
        <f t="shared" si="9"/>
        <v>964878.68834957201</v>
      </c>
      <c r="F138" s="71">
        <v>40179</v>
      </c>
      <c r="G138" s="27">
        <f t="shared" si="10"/>
        <v>-4.65E-2</v>
      </c>
      <c r="H138" s="70">
        <f t="shared" si="11"/>
        <v>1308046.5577383081</v>
      </c>
      <c r="I138" s="82">
        <v>-4.65E-2</v>
      </c>
    </row>
    <row r="139" spans="1:9" x14ac:dyDescent="0.2">
      <c r="A139" s="71">
        <v>40210</v>
      </c>
      <c r="B139" s="25">
        <v>0.59250000000000003</v>
      </c>
      <c r="C139" s="26">
        <f t="shared" si="8"/>
        <v>5.9250000000000006E-3</v>
      </c>
      <c r="D139" s="70">
        <f t="shared" si="9"/>
        <v>973613.36957804323</v>
      </c>
      <c r="F139" s="71">
        <v>40210</v>
      </c>
      <c r="G139" s="27">
        <f t="shared" si="10"/>
        <v>1.6799999999999999E-2</v>
      </c>
      <c r="H139" s="70">
        <f t="shared" si="11"/>
        <v>1333072.1399083117</v>
      </c>
      <c r="I139" s="82">
        <v>1.6799999999999999E-2</v>
      </c>
    </row>
    <row r="140" spans="1:9" x14ac:dyDescent="0.2">
      <c r="A140" s="71">
        <v>40238</v>
      </c>
      <c r="B140" s="25">
        <v>0.75690000000000002</v>
      </c>
      <c r="C140" s="26">
        <f t="shared" si="8"/>
        <v>7.5690000000000002E-3</v>
      </c>
      <c r="D140" s="70">
        <f t="shared" si="9"/>
        <v>984005.35617237934</v>
      </c>
      <c r="F140" s="71">
        <v>40238</v>
      </c>
      <c r="G140" s="27">
        <f t="shared" si="10"/>
        <v>5.8200000000000002E-2</v>
      </c>
      <c r="H140" s="70">
        <f t="shared" si="11"/>
        <v>1413831.5384509754</v>
      </c>
      <c r="I140" s="82">
        <v>5.8200000000000002E-2</v>
      </c>
    </row>
    <row r="141" spans="1:9" x14ac:dyDescent="0.2">
      <c r="A141" s="71">
        <v>40269</v>
      </c>
      <c r="B141" s="25">
        <v>0.66390000000000005</v>
      </c>
      <c r="C141" s="26">
        <f t="shared" si="8"/>
        <v>6.6390000000000008E-3</v>
      </c>
      <c r="D141" s="70">
        <f t="shared" si="9"/>
        <v>993558.08473200782</v>
      </c>
      <c r="F141" s="71">
        <v>40269</v>
      </c>
      <c r="G141" s="27">
        <f t="shared" si="10"/>
        <v>-4.0399999999999998E-2</v>
      </c>
      <c r="H141" s="70">
        <f t="shared" si="11"/>
        <v>1359591.5442975559</v>
      </c>
      <c r="I141" s="82">
        <v>-4.0399999999999998E-2</v>
      </c>
    </row>
    <row r="142" spans="1:9" x14ac:dyDescent="0.2">
      <c r="A142" s="71">
        <v>40299</v>
      </c>
      <c r="B142" s="25">
        <v>0.75</v>
      </c>
      <c r="C142" s="26">
        <f t="shared" si="8"/>
        <v>7.4999999999999997E-3</v>
      </c>
      <c r="D142" s="70">
        <f t="shared" si="9"/>
        <v>1004032.2703674979</v>
      </c>
      <c r="F142" s="71">
        <v>40299</v>
      </c>
      <c r="G142" s="27">
        <f t="shared" si="10"/>
        <v>-6.6400000000000001E-2</v>
      </c>
      <c r="H142" s="70">
        <f t="shared" si="11"/>
        <v>1272115.4657561982</v>
      </c>
      <c r="I142" s="82">
        <v>-6.6400000000000001E-2</v>
      </c>
    </row>
    <row r="143" spans="1:9" x14ac:dyDescent="0.2">
      <c r="A143" s="71">
        <v>40330</v>
      </c>
      <c r="B143" s="25">
        <v>0.79079999999999995</v>
      </c>
      <c r="C143" s="26">
        <f t="shared" si="8"/>
        <v>7.9080000000000001E-3</v>
      </c>
      <c r="D143" s="70">
        <f t="shared" si="9"/>
        <v>1014995.8815615642</v>
      </c>
      <c r="F143" s="71">
        <v>40330</v>
      </c>
      <c r="G143" s="27">
        <f t="shared" si="10"/>
        <v>-3.3500000000000002E-2</v>
      </c>
      <c r="H143" s="70">
        <f t="shared" si="11"/>
        <v>1232399.0976533655</v>
      </c>
      <c r="I143" s="82">
        <v>-3.3500000000000002E-2</v>
      </c>
    </row>
    <row r="144" spans="1:9" x14ac:dyDescent="0.2">
      <c r="A144" s="71">
        <v>40360</v>
      </c>
      <c r="B144" s="25">
        <v>0.85919999999999996</v>
      </c>
      <c r="C144" s="26">
        <f t="shared" si="8"/>
        <v>8.5919999999999989E-3</v>
      </c>
      <c r="D144" s="70">
        <f t="shared" si="9"/>
        <v>1026742.502175941</v>
      </c>
      <c r="F144" s="71">
        <v>40360</v>
      </c>
      <c r="G144" s="27">
        <f t="shared" si="10"/>
        <v>0.108</v>
      </c>
      <c r="H144" s="70">
        <f t="shared" si="11"/>
        <v>1368822.2001999291</v>
      </c>
      <c r="I144" s="82">
        <v>0.108</v>
      </c>
    </row>
    <row r="145" spans="1:9" x14ac:dyDescent="0.2">
      <c r="A145" s="71">
        <v>40391</v>
      </c>
      <c r="B145" s="25">
        <v>0.88629999999999998</v>
      </c>
      <c r="C145" s="26">
        <f t="shared" si="8"/>
        <v>8.8629999999999994E-3</v>
      </c>
      <c r="D145" s="70">
        <f t="shared" si="9"/>
        <v>1038869.1099727264</v>
      </c>
      <c r="F145" s="71">
        <v>40391</v>
      </c>
      <c r="G145" s="27">
        <f t="shared" si="10"/>
        <v>-3.5099999999999999E-2</v>
      </c>
      <c r="H145" s="70">
        <f t="shared" si="11"/>
        <v>1323671.2409729115</v>
      </c>
      <c r="I145" s="82">
        <v>-3.5099999999999999E-2</v>
      </c>
    </row>
    <row r="146" spans="1:9" x14ac:dyDescent="0.2">
      <c r="A146" s="71">
        <v>40422</v>
      </c>
      <c r="B146" s="25">
        <v>0.84450000000000003</v>
      </c>
      <c r="C146" s="26">
        <f t="shared" si="8"/>
        <v>8.4450000000000011E-3</v>
      </c>
      <c r="D146" s="70">
        <f t="shared" si="9"/>
        <v>1050667.6946064462</v>
      </c>
      <c r="F146" s="71">
        <v>40422</v>
      </c>
      <c r="G146" s="27">
        <f t="shared" si="10"/>
        <v>6.5799999999999997E-2</v>
      </c>
      <c r="H146" s="70">
        <f t="shared" si="11"/>
        <v>1413966.2086289292</v>
      </c>
      <c r="I146" s="82">
        <v>6.5799999999999997E-2</v>
      </c>
    </row>
    <row r="147" spans="1:9" x14ac:dyDescent="0.2">
      <c r="A147" s="71">
        <v>40452</v>
      </c>
      <c r="B147" s="25">
        <v>0.80559999999999998</v>
      </c>
      <c r="C147" s="26">
        <f t="shared" si="8"/>
        <v>8.0560000000000007E-3</v>
      </c>
      <c r="D147" s="70">
        <f t="shared" si="9"/>
        <v>1062156.0415541958</v>
      </c>
      <c r="F147" s="71">
        <v>40452</v>
      </c>
      <c r="G147" s="27">
        <f t="shared" si="10"/>
        <v>1.7899999999999999E-2</v>
      </c>
      <c r="H147" s="70">
        <f t="shared" si="11"/>
        <v>1442329.9037633871</v>
      </c>
      <c r="I147" s="82">
        <v>1.7899999999999999E-2</v>
      </c>
    </row>
    <row r="148" spans="1:9" x14ac:dyDescent="0.2">
      <c r="A148" s="71">
        <v>40483</v>
      </c>
      <c r="B148" s="25">
        <v>0.80559999999999998</v>
      </c>
      <c r="C148" s="26">
        <f t="shared" si="8"/>
        <v>8.0560000000000007E-3</v>
      </c>
      <c r="D148" s="70">
        <f t="shared" si="9"/>
        <v>1073736.9386249564</v>
      </c>
      <c r="F148" s="71">
        <v>40483</v>
      </c>
      <c r="G148" s="27">
        <f t="shared" si="10"/>
        <v>-4.2000000000000003E-2</v>
      </c>
      <c r="H148" s="70">
        <f t="shared" si="11"/>
        <v>1384626.0478053249</v>
      </c>
      <c r="I148" s="82">
        <v>-4.2000000000000003E-2</v>
      </c>
    </row>
    <row r="149" spans="1:9" x14ac:dyDescent="0.2">
      <c r="A149" s="71">
        <v>40513</v>
      </c>
      <c r="B149" s="25">
        <v>0.92710000000000004</v>
      </c>
      <c r="C149" s="26">
        <f t="shared" si="8"/>
        <v>9.2709999999999997E-3</v>
      </c>
      <c r="D149" s="70">
        <f t="shared" si="9"/>
        <v>1086719.3667829484</v>
      </c>
      <c r="F149" s="71">
        <v>40513</v>
      </c>
      <c r="G149" s="27">
        <f t="shared" si="10"/>
        <v>2.3599999999999999E-2</v>
      </c>
      <c r="H149" s="70">
        <f t="shared" si="11"/>
        <v>1420374.0225335306</v>
      </c>
      <c r="I149" s="82">
        <v>2.3599999999999999E-2</v>
      </c>
    </row>
    <row r="150" spans="1:9" x14ac:dyDescent="0.2">
      <c r="A150" s="71">
        <v>40544</v>
      </c>
      <c r="B150" s="25">
        <v>0.86060000000000003</v>
      </c>
      <c r="C150" s="26">
        <f t="shared" si="8"/>
        <v>8.6060000000000008E-3</v>
      </c>
      <c r="D150" s="70">
        <f t="shared" si="9"/>
        <v>1099097.4916534822</v>
      </c>
      <c r="F150" s="71">
        <v>40544</v>
      </c>
      <c r="G150" s="27">
        <f t="shared" si="10"/>
        <v>-3.9399999999999998E-2</v>
      </c>
      <c r="H150" s="70">
        <f t="shared" si="11"/>
        <v>1367293.0860457094</v>
      </c>
      <c r="I150" s="82">
        <v>-3.9399999999999998E-2</v>
      </c>
    </row>
    <row r="151" spans="1:9" x14ac:dyDescent="0.2">
      <c r="A151" s="71">
        <v>40575</v>
      </c>
      <c r="B151" s="25">
        <v>0.84240000000000004</v>
      </c>
      <c r="C151" s="26">
        <f t="shared" si="8"/>
        <v>8.4240000000000009E-3</v>
      </c>
      <c r="D151" s="70">
        <f t="shared" si="9"/>
        <v>1111381.5609231712</v>
      </c>
      <c r="F151" s="71">
        <v>40575</v>
      </c>
      <c r="G151" s="27">
        <f t="shared" si="10"/>
        <v>1.21E-2</v>
      </c>
      <c r="H151" s="70">
        <f t="shared" si="11"/>
        <v>1386873.6323868625</v>
      </c>
      <c r="I151" s="82">
        <v>1.21E-2</v>
      </c>
    </row>
    <row r="152" spans="1:9" x14ac:dyDescent="0.2">
      <c r="A152" s="71">
        <v>40603</v>
      </c>
      <c r="B152" s="25">
        <v>0.91879999999999995</v>
      </c>
      <c r="C152" s="26">
        <f t="shared" si="8"/>
        <v>9.188E-3</v>
      </c>
      <c r="D152" s="70">
        <f t="shared" si="9"/>
        <v>1124620.4987049333</v>
      </c>
      <c r="F152" s="71">
        <v>40603</v>
      </c>
      <c r="G152" s="27">
        <f t="shared" si="10"/>
        <v>1.7899999999999999E-2</v>
      </c>
      <c r="H152" s="70">
        <f t="shared" si="11"/>
        <v>1414752.3704065874</v>
      </c>
      <c r="I152" s="82">
        <v>1.7899999999999999E-2</v>
      </c>
    </row>
    <row r="153" spans="1:9" x14ac:dyDescent="0.2">
      <c r="A153" s="71">
        <v>40634</v>
      </c>
      <c r="B153" s="25">
        <v>0.83879999999999999</v>
      </c>
      <c r="C153" s="26">
        <f t="shared" si="8"/>
        <v>8.3879999999999996E-3</v>
      </c>
      <c r="D153" s="70">
        <f t="shared" si="9"/>
        <v>1137078.9794480703</v>
      </c>
      <c r="F153" s="71">
        <v>40634</v>
      </c>
      <c r="G153" s="27">
        <f t="shared" si="10"/>
        <v>-3.5799999999999998E-2</v>
      </c>
      <c r="H153" s="70">
        <f t="shared" si="11"/>
        <v>1366996.8355460314</v>
      </c>
      <c r="I153" s="82">
        <v>-3.5799999999999998E-2</v>
      </c>
    </row>
    <row r="154" spans="1:9" x14ac:dyDescent="0.2">
      <c r="A154" s="71">
        <v>40664</v>
      </c>
      <c r="B154" s="25">
        <v>0.98519999999999996</v>
      </c>
      <c r="C154" s="26">
        <f t="shared" si="8"/>
        <v>9.8519999999999996E-3</v>
      </c>
      <c r="D154" s="70">
        <f t="shared" si="9"/>
        <v>1151311.0375535926</v>
      </c>
      <c r="F154" s="71">
        <v>40664</v>
      </c>
      <c r="G154" s="27">
        <f t="shared" si="10"/>
        <v>-2.29E-2</v>
      </c>
      <c r="H154" s="70">
        <f t="shared" si="11"/>
        <v>1338623.9080120272</v>
      </c>
      <c r="I154" s="82">
        <v>-2.29E-2</v>
      </c>
    </row>
    <row r="155" spans="1:9" x14ac:dyDescent="0.2">
      <c r="A155" s="71">
        <v>40695</v>
      </c>
      <c r="B155" s="25">
        <v>0.9526</v>
      </c>
      <c r="C155" s="26">
        <f t="shared" si="8"/>
        <v>9.5259999999999997E-3</v>
      </c>
      <c r="D155" s="70">
        <f t="shared" si="9"/>
        <v>1165307.0044973281</v>
      </c>
      <c r="F155" s="71">
        <v>40695</v>
      </c>
      <c r="G155" s="27">
        <f t="shared" si="10"/>
        <v>-3.4299999999999997E-2</v>
      </c>
      <c r="H155" s="70">
        <f t="shared" si="11"/>
        <v>1295606.2079672145</v>
      </c>
      <c r="I155" s="82">
        <v>-3.4299999999999997E-2</v>
      </c>
    </row>
    <row r="156" spans="1:9" x14ac:dyDescent="0.2">
      <c r="A156" s="71">
        <v>40725</v>
      </c>
      <c r="B156" s="25">
        <v>0.96650000000000003</v>
      </c>
      <c r="C156" s="26">
        <f t="shared" si="8"/>
        <v>9.665E-3</v>
      </c>
      <c r="D156" s="70">
        <f t="shared" si="9"/>
        <v>1179598.6916957947</v>
      </c>
      <c r="F156" s="71">
        <v>40725</v>
      </c>
      <c r="G156" s="27">
        <f t="shared" si="10"/>
        <v>-5.74E-2</v>
      </c>
      <c r="H156" s="70">
        <f t="shared" si="11"/>
        <v>1224066.2116298964</v>
      </c>
      <c r="I156" s="82">
        <v>-5.74E-2</v>
      </c>
    </row>
    <row r="157" spans="1:9" x14ac:dyDescent="0.2">
      <c r="A157" s="71">
        <v>40756</v>
      </c>
      <c r="B157" s="25">
        <v>1.0723</v>
      </c>
      <c r="C157" s="26">
        <f t="shared" si="8"/>
        <v>1.0723E-2</v>
      </c>
      <c r="D157" s="70">
        <f t="shared" si="9"/>
        <v>1195279.6974668487</v>
      </c>
      <c r="F157" s="71">
        <v>40756</v>
      </c>
      <c r="G157" s="27">
        <f t="shared" si="10"/>
        <v>-3.9600000000000003E-2</v>
      </c>
      <c r="H157" s="70">
        <f t="shared" si="11"/>
        <v>1178474.3896493525</v>
      </c>
      <c r="I157" s="82">
        <v>-3.9600000000000003E-2</v>
      </c>
    </row>
    <row r="158" spans="1:9" x14ac:dyDescent="0.2">
      <c r="A158" s="71">
        <v>40787</v>
      </c>
      <c r="B158" s="25">
        <v>0.93969999999999998</v>
      </c>
      <c r="C158" s="26">
        <f t="shared" si="8"/>
        <v>9.3969999999999991E-3</v>
      </c>
      <c r="D158" s="70">
        <f t="shared" si="9"/>
        <v>1209539.9317839448</v>
      </c>
      <c r="F158" s="71">
        <v>40787</v>
      </c>
      <c r="G158" s="27">
        <f t="shared" si="10"/>
        <v>-7.3800000000000004E-2</v>
      </c>
      <c r="H158" s="70">
        <f t="shared" si="11"/>
        <v>1094281.5796932303</v>
      </c>
      <c r="I158" s="82">
        <v>-7.3800000000000004E-2</v>
      </c>
    </row>
    <row r="159" spans="1:9" x14ac:dyDescent="0.2">
      <c r="A159" s="71">
        <v>40817</v>
      </c>
      <c r="B159" s="25">
        <v>0.88070000000000004</v>
      </c>
      <c r="C159" s="26">
        <f t="shared" si="8"/>
        <v>8.8070000000000006E-3</v>
      </c>
      <c r="D159" s="70">
        <f t="shared" si="9"/>
        <v>1223218.7709631661</v>
      </c>
      <c r="F159" s="71">
        <v>40817</v>
      </c>
      <c r="G159" s="27">
        <f t="shared" si="10"/>
        <v>0.1149</v>
      </c>
      <c r="H159" s="70">
        <f t="shared" si="11"/>
        <v>1223359.2331999824</v>
      </c>
      <c r="I159" s="82">
        <v>0.1149</v>
      </c>
    </row>
    <row r="160" spans="1:9" x14ac:dyDescent="0.2">
      <c r="A160" s="71">
        <v>40848</v>
      </c>
      <c r="B160" s="25">
        <v>0.85860000000000003</v>
      </c>
      <c r="C160" s="26">
        <f t="shared" si="8"/>
        <v>8.5859999999999999E-3</v>
      </c>
      <c r="D160" s="70">
        <f t="shared" si="9"/>
        <v>1236747.0853306558</v>
      </c>
      <c r="F160" s="71">
        <v>40848</v>
      </c>
      <c r="G160" s="27">
        <f t="shared" si="10"/>
        <v>-2.5100000000000001E-2</v>
      </c>
      <c r="H160" s="70">
        <f t="shared" si="11"/>
        <v>1195577.6164466629</v>
      </c>
      <c r="I160" s="82">
        <v>-2.5100000000000001E-2</v>
      </c>
    </row>
    <row r="161" spans="1:9" x14ac:dyDescent="0.2">
      <c r="A161" s="71">
        <v>40878</v>
      </c>
      <c r="B161" s="25">
        <v>0.90459999999999996</v>
      </c>
      <c r="C161" s="26">
        <f t="shared" si="8"/>
        <v>9.0460000000000002E-3</v>
      </c>
      <c r="D161" s="70">
        <f t="shared" si="9"/>
        <v>1250961.837464557</v>
      </c>
      <c r="F161" s="71">
        <v>40878</v>
      </c>
      <c r="G161" s="27">
        <f t="shared" si="10"/>
        <v>-2.0999999999999999E-3</v>
      </c>
      <c r="H161" s="70">
        <f t="shared" si="11"/>
        <v>1196060.6034521249</v>
      </c>
      <c r="I161" s="82">
        <v>-2.0999999999999999E-3</v>
      </c>
    </row>
    <row r="162" spans="1:9" x14ac:dyDescent="0.2">
      <c r="A162" s="71">
        <v>40909</v>
      </c>
      <c r="B162" s="25">
        <v>0.88529999999999998</v>
      </c>
      <c r="C162" s="26">
        <f t="shared" si="8"/>
        <v>8.8529999999999998E-3</v>
      </c>
      <c r="D162" s="70">
        <f t="shared" si="9"/>
        <v>1265063.1616116308</v>
      </c>
      <c r="F162" s="71">
        <v>40909</v>
      </c>
      <c r="G162" s="27">
        <f t="shared" si="10"/>
        <v>0.1113</v>
      </c>
      <c r="H162" s="70">
        <f t="shared" si="11"/>
        <v>1332516.0486163462</v>
      </c>
      <c r="I162" s="82">
        <v>0.1113</v>
      </c>
    </row>
    <row r="163" spans="1:9" x14ac:dyDescent="0.2">
      <c r="A163" s="71">
        <v>40940</v>
      </c>
      <c r="B163" s="25">
        <v>0.74150000000000005</v>
      </c>
      <c r="C163" s="26">
        <f t="shared" si="8"/>
        <v>7.4150000000000006E-3</v>
      </c>
      <c r="D163" s="70">
        <f t="shared" si="9"/>
        <v>1277465.8499549809</v>
      </c>
      <c r="F163" s="71">
        <v>40940</v>
      </c>
      <c r="G163" s="27">
        <f t="shared" si="10"/>
        <v>4.3400000000000001E-2</v>
      </c>
      <c r="H163" s="70">
        <f t="shared" si="11"/>
        <v>1393477.4451262958</v>
      </c>
      <c r="I163" s="82">
        <v>4.3400000000000001E-2</v>
      </c>
    </row>
    <row r="164" spans="1:9" x14ac:dyDescent="0.2">
      <c r="A164" s="71">
        <v>40969</v>
      </c>
      <c r="B164" s="25">
        <v>0.80830000000000002</v>
      </c>
      <c r="C164" s="26">
        <f t="shared" si="8"/>
        <v>8.0829999999999999E-3</v>
      </c>
      <c r="D164" s="70">
        <f t="shared" si="9"/>
        <v>1290815.8554201671</v>
      </c>
      <c r="F164" s="71">
        <v>40969</v>
      </c>
      <c r="G164" s="27">
        <f t="shared" si="10"/>
        <v>-1.9800000000000002E-2</v>
      </c>
      <c r="H164" s="70">
        <f t="shared" si="11"/>
        <v>1368827.1917127951</v>
      </c>
      <c r="I164" s="82">
        <v>-1.9800000000000002E-2</v>
      </c>
    </row>
    <row r="165" spans="1:9" x14ac:dyDescent="0.2">
      <c r="A165" s="71">
        <v>41000</v>
      </c>
      <c r="B165" s="25">
        <v>0.69989999999999997</v>
      </c>
      <c r="C165" s="26">
        <f t="shared" si="8"/>
        <v>6.999E-3</v>
      </c>
      <c r="D165" s="70">
        <f t="shared" si="9"/>
        <v>1302871.2725922528</v>
      </c>
      <c r="F165" s="71">
        <v>41000</v>
      </c>
      <c r="G165" s="27">
        <f t="shared" si="10"/>
        <v>-4.1700000000000001E-2</v>
      </c>
      <c r="H165" s="70">
        <f t="shared" si="11"/>
        <v>1314621.9978183715</v>
      </c>
      <c r="I165" s="82">
        <v>-4.1700000000000001E-2</v>
      </c>
    </row>
    <row r="166" spans="1:9" x14ac:dyDescent="0.2">
      <c r="A166" s="71">
        <v>41030</v>
      </c>
      <c r="B166" s="25">
        <v>0.73240000000000005</v>
      </c>
      <c r="C166" s="26">
        <f t="shared" si="8"/>
        <v>7.3240000000000006E-3</v>
      </c>
      <c r="D166" s="70">
        <f t="shared" si="9"/>
        <v>1315435.4737927187</v>
      </c>
      <c r="F166" s="71">
        <v>41030</v>
      </c>
      <c r="G166" s="27">
        <f t="shared" si="10"/>
        <v>-0.1186</v>
      </c>
      <c r="H166" s="70">
        <f t="shared" si="11"/>
        <v>1161352.0288771125</v>
      </c>
      <c r="I166" s="82">
        <v>-0.1186</v>
      </c>
    </row>
    <row r="167" spans="1:9" x14ac:dyDescent="0.2">
      <c r="A167" s="71">
        <v>41061</v>
      </c>
      <c r="B167" s="25">
        <v>0.63849999999999996</v>
      </c>
      <c r="C167" s="26">
        <f t="shared" si="8"/>
        <v>6.3849999999999992E-3</v>
      </c>
      <c r="D167" s="70">
        <f t="shared" si="9"/>
        <v>1326853.6842928852</v>
      </c>
      <c r="F167" s="71">
        <v>41061</v>
      </c>
      <c r="G167" s="27">
        <f t="shared" si="10"/>
        <v>-2.5000000000000001E-3</v>
      </c>
      <c r="H167" s="70">
        <f t="shared" si="11"/>
        <v>1161441.1488049198</v>
      </c>
      <c r="I167" s="82">
        <v>-2.5000000000000001E-3</v>
      </c>
    </row>
    <row r="168" spans="1:9" x14ac:dyDescent="0.2">
      <c r="A168" s="71">
        <v>41091</v>
      </c>
      <c r="B168" s="25">
        <v>0.6754</v>
      </c>
      <c r="C168" s="26">
        <f t="shared" si="8"/>
        <v>6.7539999999999996E-3</v>
      </c>
      <c r="D168" s="70">
        <f t="shared" si="9"/>
        <v>1338835.5160765992</v>
      </c>
      <c r="F168" s="71">
        <v>41091</v>
      </c>
      <c r="G168" s="27">
        <f t="shared" si="10"/>
        <v>3.2099999999999997E-2</v>
      </c>
      <c r="H168" s="70">
        <f t="shared" si="11"/>
        <v>1201819.7096815577</v>
      </c>
      <c r="I168" s="82">
        <v>3.2099999999999997E-2</v>
      </c>
    </row>
    <row r="169" spans="1:9" x14ac:dyDescent="0.2">
      <c r="A169" s="71">
        <v>41122</v>
      </c>
      <c r="B169" s="25">
        <v>0.6865</v>
      </c>
      <c r="C169" s="26">
        <f t="shared" si="8"/>
        <v>6.8649999999999996E-3</v>
      </c>
      <c r="D169" s="70">
        <f t="shared" si="9"/>
        <v>1351047.216894465</v>
      </c>
      <c r="F169" s="71">
        <v>41122</v>
      </c>
      <c r="G169" s="27">
        <f t="shared" si="10"/>
        <v>1.72E-2</v>
      </c>
      <c r="H169" s="70">
        <f t="shared" si="11"/>
        <v>1225542.6086880807</v>
      </c>
      <c r="I169" s="82">
        <v>1.72E-2</v>
      </c>
    </row>
    <row r="170" spans="1:9" x14ac:dyDescent="0.2">
      <c r="A170" s="71">
        <v>41153</v>
      </c>
      <c r="B170" s="25">
        <v>0.53710000000000002</v>
      </c>
      <c r="C170" s="26">
        <f t="shared" si="8"/>
        <v>5.3709999999999999E-3</v>
      </c>
      <c r="D170" s="70">
        <f t="shared" si="9"/>
        <v>1361319.8044964052</v>
      </c>
      <c r="F170" s="71">
        <v>41153</v>
      </c>
      <c r="G170" s="27">
        <f t="shared" si="10"/>
        <v>3.7100000000000001E-2</v>
      </c>
      <c r="H170" s="70">
        <f t="shared" si="11"/>
        <v>1274121.5394704083</v>
      </c>
      <c r="I170" s="82">
        <v>3.7100000000000001E-2</v>
      </c>
    </row>
    <row r="171" spans="1:9" x14ac:dyDescent="0.2">
      <c r="A171" s="71">
        <v>41183</v>
      </c>
      <c r="B171" s="25">
        <v>0.60719999999999996</v>
      </c>
      <c r="C171" s="26">
        <f t="shared" si="8"/>
        <v>6.0719999999999993E-3</v>
      </c>
      <c r="D171" s="70">
        <f t="shared" si="9"/>
        <v>1372603.9543493073</v>
      </c>
      <c r="F171" s="71">
        <v>41183</v>
      </c>
      <c r="G171" s="27">
        <f t="shared" si="10"/>
        <v>-3.56E-2</v>
      </c>
      <c r="H171" s="70">
        <f t="shared" si="11"/>
        <v>1231656.0126652617</v>
      </c>
      <c r="I171" s="82">
        <v>-3.56E-2</v>
      </c>
    </row>
    <row r="172" spans="1:9" x14ac:dyDescent="0.2">
      <c r="A172" s="71">
        <v>41214</v>
      </c>
      <c r="B172" s="25">
        <v>0.5444</v>
      </c>
      <c r="C172" s="26">
        <f t="shared" si="8"/>
        <v>5.4440000000000001E-3</v>
      </c>
      <c r="D172" s="70">
        <f t="shared" si="9"/>
        <v>1383092.742276785</v>
      </c>
      <c r="F172" s="71">
        <v>41214</v>
      </c>
      <c r="G172" s="27">
        <f t="shared" si="10"/>
        <v>7.1000000000000004E-3</v>
      </c>
      <c r="H172" s="70">
        <f t="shared" si="11"/>
        <v>1243422.0703551853</v>
      </c>
      <c r="I172" s="82">
        <v>7.1000000000000004E-3</v>
      </c>
    </row>
    <row r="173" spans="1:9" x14ac:dyDescent="0.2">
      <c r="A173" s="71">
        <v>41244</v>
      </c>
      <c r="B173" s="25">
        <v>0.53420000000000001</v>
      </c>
      <c r="C173" s="26">
        <f t="shared" si="8"/>
        <v>5.3420000000000004E-3</v>
      </c>
      <c r="D173" s="70">
        <f t="shared" si="9"/>
        <v>1393497.2497060276</v>
      </c>
      <c r="F173" s="71">
        <v>41244</v>
      </c>
      <c r="G173" s="27">
        <f t="shared" si="10"/>
        <v>6.0499999999999998E-2</v>
      </c>
      <c r="H173" s="70">
        <f t="shared" si="11"/>
        <v>1321830.605611674</v>
      </c>
      <c r="I173" s="82">
        <v>6.0499999999999998E-2</v>
      </c>
    </row>
    <row r="174" spans="1:9" x14ac:dyDescent="0.2">
      <c r="A174" s="71">
        <v>41275</v>
      </c>
      <c r="B174" s="25">
        <v>0.58660000000000001</v>
      </c>
      <c r="C174" s="26">
        <f t="shared" si="8"/>
        <v>5.8659999999999997E-3</v>
      </c>
      <c r="D174" s="70">
        <f t="shared" si="9"/>
        <v>1404689.1025728029</v>
      </c>
      <c r="F174" s="71">
        <v>41275</v>
      </c>
      <c r="G174" s="27">
        <f t="shared" si="10"/>
        <v>-1.95E-2</v>
      </c>
      <c r="H174" s="70">
        <f t="shared" si="11"/>
        <v>1298996.4088022464</v>
      </c>
      <c r="I174" s="82">
        <v>-1.95E-2</v>
      </c>
    </row>
    <row r="175" spans="1:9" x14ac:dyDescent="0.2">
      <c r="A175" s="71">
        <v>41306</v>
      </c>
      <c r="B175" s="25">
        <v>0.48149999999999998</v>
      </c>
      <c r="C175" s="26">
        <f t="shared" si="8"/>
        <v>4.8149999999999998E-3</v>
      </c>
      <c r="D175" s="70">
        <f t="shared" si="9"/>
        <v>1414467.125601691</v>
      </c>
      <c r="F175" s="71">
        <v>41306</v>
      </c>
      <c r="G175" s="27">
        <f t="shared" si="10"/>
        <v>-3.9100000000000003E-2</v>
      </c>
      <c r="H175" s="70">
        <f t="shared" si="11"/>
        <v>1251088.3492180787</v>
      </c>
      <c r="I175" s="82">
        <v>-3.9100000000000003E-2</v>
      </c>
    </row>
    <row r="176" spans="1:9" x14ac:dyDescent="0.2">
      <c r="A176" s="71">
        <v>41334</v>
      </c>
      <c r="B176" s="25">
        <v>0.53769999999999996</v>
      </c>
      <c r="C176" s="26">
        <f t="shared" si="8"/>
        <v>5.3769999999999998E-3</v>
      </c>
      <c r="D176" s="70">
        <f t="shared" si="9"/>
        <v>1425088.8463360511</v>
      </c>
      <c r="F176" s="71">
        <v>41334</v>
      </c>
      <c r="G176" s="27">
        <f t="shared" si="10"/>
        <v>-1.8700000000000001E-2</v>
      </c>
      <c r="H176" s="70">
        <f t="shared" si="11"/>
        <v>1230636.8970877004</v>
      </c>
      <c r="I176" s="82">
        <v>-1.8700000000000001E-2</v>
      </c>
    </row>
    <row r="177" spans="1:9" x14ac:dyDescent="0.2">
      <c r="A177" s="71">
        <v>41365</v>
      </c>
      <c r="B177" s="25">
        <v>0.6008</v>
      </c>
      <c r="C177" s="26">
        <f t="shared" si="8"/>
        <v>6.0080000000000003E-3</v>
      </c>
      <c r="D177" s="70">
        <f t="shared" si="9"/>
        <v>1436668.8041248382</v>
      </c>
      <c r="F177" s="71">
        <v>41365</v>
      </c>
      <c r="G177" s="27">
        <f t="shared" si="10"/>
        <v>-7.7999999999999996E-3</v>
      </c>
      <c r="H177" s="70">
        <f t="shared" si="11"/>
        <v>1224014.5292904163</v>
      </c>
      <c r="I177" s="82">
        <v>-7.7999999999999996E-3</v>
      </c>
    </row>
    <row r="178" spans="1:9" x14ac:dyDescent="0.2">
      <c r="A178" s="71">
        <v>41395</v>
      </c>
      <c r="B178" s="25">
        <v>0.58479999999999999</v>
      </c>
      <c r="C178" s="26">
        <f t="shared" si="8"/>
        <v>5.8479999999999999E-3</v>
      </c>
      <c r="D178" s="70">
        <f t="shared" si="9"/>
        <v>1448087.9872913603</v>
      </c>
      <c r="F178" s="71">
        <v>41395</v>
      </c>
      <c r="G178" s="27">
        <f t="shared" si="10"/>
        <v>-4.2999999999999997E-2</v>
      </c>
      <c r="H178" s="70">
        <f t="shared" si="11"/>
        <v>1174252.9045309282</v>
      </c>
      <c r="I178" s="82">
        <v>-4.2999999999999997E-2</v>
      </c>
    </row>
    <row r="179" spans="1:9" x14ac:dyDescent="0.2">
      <c r="A179" s="71">
        <v>41426</v>
      </c>
      <c r="B179" s="25">
        <v>0.59189999999999998</v>
      </c>
      <c r="C179" s="26">
        <f t="shared" si="8"/>
        <v>5.9189999999999998E-3</v>
      </c>
      <c r="D179" s="70">
        <f t="shared" si="9"/>
        <v>1459676.9770881378</v>
      </c>
      <c r="F179" s="71">
        <v>41426</v>
      </c>
      <c r="G179" s="27">
        <f t="shared" si="10"/>
        <v>-0.11310000000000001</v>
      </c>
      <c r="H179" s="70">
        <f t="shared" si="11"/>
        <v>1044105.6010284803</v>
      </c>
      <c r="I179" s="82">
        <v>-0.11310000000000001</v>
      </c>
    </row>
    <row r="180" spans="1:9" x14ac:dyDescent="0.2">
      <c r="A180" s="71">
        <v>41456</v>
      </c>
      <c r="B180" s="25">
        <v>0.7087</v>
      </c>
      <c r="C180" s="26">
        <f t="shared" si="8"/>
        <v>7.0869999999999995E-3</v>
      </c>
      <c r="D180" s="70">
        <f t="shared" si="9"/>
        <v>1473042.9688247615</v>
      </c>
      <c r="F180" s="71">
        <v>41456</v>
      </c>
      <c r="G180" s="27">
        <f t="shared" si="10"/>
        <v>1.6400000000000001E-2</v>
      </c>
      <c r="H180" s="70">
        <f t="shared" si="11"/>
        <v>1064278.1328853474</v>
      </c>
      <c r="I180" s="82">
        <v>1.6400000000000001E-2</v>
      </c>
    </row>
    <row r="181" spans="1:9" x14ac:dyDescent="0.2">
      <c r="A181" s="71">
        <v>41487</v>
      </c>
      <c r="B181" s="25">
        <v>0.69569999999999999</v>
      </c>
      <c r="C181" s="26">
        <f t="shared" si="8"/>
        <v>6.9569999999999996E-3</v>
      </c>
      <c r="D181" s="70">
        <f t="shared" si="9"/>
        <v>1486311.7997588755</v>
      </c>
      <c r="F181" s="71">
        <v>41487</v>
      </c>
      <c r="G181" s="27">
        <f t="shared" si="10"/>
        <v>3.6799999999999999E-2</v>
      </c>
      <c r="H181" s="70">
        <f t="shared" si="11"/>
        <v>1106553.9681755281</v>
      </c>
      <c r="I181" s="82">
        <v>3.6799999999999999E-2</v>
      </c>
    </row>
    <row r="182" spans="1:9" x14ac:dyDescent="0.2">
      <c r="A182" s="71">
        <v>41518</v>
      </c>
      <c r="B182" s="25">
        <v>0.69910000000000005</v>
      </c>
      <c r="C182" s="26">
        <f t="shared" si="8"/>
        <v>6.9910000000000007E-3</v>
      </c>
      <c r="D182" s="70">
        <f t="shared" si="9"/>
        <v>1499723.5785509897</v>
      </c>
      <c r="F182" s="71">
        <v>41518</v>
      </c>
      <c r="G182" s="27">
        <f t="shared" si="10"/>
        <v>4.65E-2</v>
      </c>
      <c r="H182" s="70">
        <f t="shared" si="11"/>
        <v>1161148.2276956902</v>
      </c>
      <c r="I182" s="82">
        <v>4.65E-2</v>
      </c>
    </row>
    <row r="183" spans="1:9" x14ac:dyDescent="0.2">
      <c r="A183" s="71">
        <v>41548</v>
      </c>
      <c r="B183" s="25">
        <v>0.80330000000000001</v>
      </c>
      <c r="C183" s="26">
        <f t="shared" si="8"/>
        <v>8.0330000000000002E-3</v>
      </c>
      <c r="D183" s="70">
        <f t="shared" si="9"/>
        <v>1514794.9570574898</v>
      </c>
      <c r="F183" s="71">
        <v>41548</v>
      </c>
      <c r="G183" s="27">
        <f t="shared" si="10"/>
        <v>3.6600000000000001E-2</v>
      </c>
      <c r="H183" s="70">
        <f t="shared" si="11"/>
        <v>1206756.0528293524</v>
      </c>
      <c r="I183" s="82">
        <v>3.6600000000000001E-2</v>
      </c>
    </row>
    <row r="184" spans="1:9" x14ac:dyDescent="0.2">
      <c r="A184" s="71">
        <v>41579</v>
      </c>
      <c r="B184" s="25">
        <v>0.71050000000000002</v>
      </c>
      <c r="C184" s="26">
        <f t="shared" si="8"/>
        <v>7.1050000000000002E-3</v>
      </c>
      <c r="D184" s="70">
        <f t="shared" si="9"/>
        <v>1528578.8902273832</v>
      </c>
      <c r="F184" s="71">
        <v>41579</v>
      </c>
      <c r="G184" s="27">
        <f t="shared" si="10"/>
        <v>-3.27E-2</v>
      </c>
      <c r="H184" s="70">
        <f t="shared" si="11"/>
        <v>1170197.0299018326</v>
      </c>
      <c r="I184" s="82">
        <v>-3.27E-2</v>
      </c>
    </row>
    <row r="185" spans="1:9" x14ac:dyDescent="0.2">
      <c r="A185" s="71">
        <v>41609</v>
      </c>
      <c r="B185" s="25">
        <v>0.78029999999999999</v>
      </c>
      <c r="C185" s="26">
        <f t="shared" si="8"/>
        <v>7.803E-3</v>
      </c>
      <c r="D185" s="70">
        <f t="shared" si="9"/>
        <v>1543529.8003078275</v>
      </c>
      <c r="F185" s="71">
        <v>41609</v>
      </c>
      <c r="G185" s="27">
        <f t="shared" si="10"/>
        <v>-1.8599999999999998E-2</v>
      </c>
      <c r="H185" s="70">
        <f t="shared" si="11"/>
        <v>1151375.5651456586</v>
      </c>
      <c r="I185" s="82">
        <v>-1.8599999999999998E-2</v>
      </c>
    </row>
    <row r="186" spans="1:9" x14ac:dyDescent="0.2">
      <c r="A186" s="71">
        <v>41640</v>
      </c>
      <c r="B186" s="25">
        <v>0.8397</v>
      </c>
      <c r="C186" s="26">
        <f t="shared" si="8"/>
        <v>8.397E-3</v>
      </c>
      <c r="D186" s="70">
        <f t="shared" si="9"/>
        <v>1559516.0110410124</v>
      </c>
      <c r="F186" s="71">
        <v>41640</v>
      </c>
      <c r="G186" s="27">
        <f t="shared" si="10"/>
        <v>-7.51E-2</v>
      </c>
      <c r="H186" s="70">
        <f t="shared" si="11"/>
        <v>1067681.9602032197</v>
      </c>
      <c r="I186" s="82">
        <v>-7.51E-2</v>
      </c>
    </row>
    <row r="187" spans="1:9" x14ac:dyDescent="0.2">
      <c r="A187" s="71">
        <v>41671</v>
      </c>
      <c r="B187" s="25">
        <v>0.78259999999999996</v>
      </c>
      <c r="C187" s="26">
        <f t="shared" si="8"/>
        <v>7.8259999999999996E-3</v>
      </c>
      <c r="D187" s="70">
        <f t="shared" si="9"/>
        <v>1574744.2613434196</v>
      </c>
      <c r="F187" s="71">
        <v>41671</v>
      </c>
      <c r="G187" s="27">
        <f t="shared" si="10"/>
        <v>-1.14E-2</v>
      </c>
      <c r="H187" s="70">
        <f t="shared" si="11"/>
        <v>1058476.185856903</v>
      </c>
      <c r="I187" s="82">
        <v>-1.14E-2</v>
      </c>
    </row>
    <row r="188" spans="1:9" x14ac:dyDescent="0.2">
      <c r="A188" s="71">
        <v>41699</v>
      </c>
      <c r="B188" s="25">
        <v>0.75990000000000002</v>
      </c>
      <c r="C188" s="26">
        <f t="shared" si="8"/>
        <v>7.5989999999999999E-3</v>
      </c>
      <c r="D188" s="70">
        <f t="shared" si="9"/>
        <v>1589733.539985368</v>
      </c>
      <c r="F188" s="71">
        <v>41699</v>
      </c>
      <c r="G188" s="27">
        <f t="shared" si="10"/>
        <v>7.0499999999999993E-2</v>
      </c>
      <c r="H188" s="70">
        <f t="shared" si="11"/>
        <v>1136310.2569598146</v>
      </c>
      <c r="I188" s="82">
        <v>7.0499999999999993E-2</v>
      </c>
    </row>
    <row r="189" spans="1:9" x14ac:dyDescent="0.2">
      <c r="A189" s="71">
        <v>41730</v>
      </c>
      <c r="B189" s="25">
        <v>0.81540000000000001</v>
      </c>
      <c r="C189" s="26">
        <f t="shared" si="8"/>
        <v>8.1539999999999998E-3</v>
      </c>
      <c r="D189" s="70">
        <f t="shared" si="9"/>
        <v>1605720.6892704088</v>
      </c>
      <c r="F189" s="71">
        <v>41730</v>
      </c>
      <c r="G189" s="27">
        <f t="shared" si="10"/>
        <v>2.4E-2</v>
      </c>
      <c r="H189" s="70">
        <f t="shared" si="11"/>
        <v>1166653.7031268501</v>
      </c>
      <c r="I189" s="82">
        <v>2.4E-2</v>
      </c>
    </row>
    <row r="190" spans="1:9" x14ac:dyDescent="0.2">
      <c r="A190" s="71">
        <v>41760</v>
      </c>
      <c r="B190" s="25">
        <v>0.85819999999999996</v>
      </c>
      <c r="C190" s="26">
        <f t="shared" si="8"/>
        <v>8.5819999999999994E-3</v>
      </c>
      <c r="D190" s="70">
        <f t="shared" si="9"/>
        <v>1622526.7302257277</v>
      </c>
      <c r="F190" s="71">
        <v>41760</v>
      </c>
      <c r="G190" s="27">
        <f t="shared" si="10"/>
        <v>-7.4999999999999997E-3</v>
      </c>
      <c r="H190" s="70">
        <f t="shared" si="11"/>
        <v>1160881.3003533988</v>
      </c>
      <c r="I190" s="82">
        <v>-7.4999999999999997E-3</v>
      </c>
    </row>
    <row r="191" spans="1:9" x14ac:dyDescent="0.2">
      <c r="A191" s="71">
        <v>41791</v>
      </c>
      <c r="B191" s="25">
        <v>0.81740000000000002</v>
      </c>
      <c r="C191" s="26">
        <f t="shared" si="8"/>
        <v>8.1740000000000007E-3</v>
      </c>
      <c r="D191" s="70">
        <f t="shared" si="9"/>
        <v>1638813.7857185926</v>
      </c>
      <c r="F191" s="71">
        <v>41791</v>
      </c>
      <c r="G191" s="27">
        <f t="shared" si="10"/>
        <v>3.7600000000000001E-2</v>
      </c>
      <c r="H191" s="70">
        <f t="shared" si="11"/>
        <v>1207643.2372466866</v>
      </c>
      <c r="I191" s="82">
        <v>3.7600000000000001E-2</v>
      </c>
    </row>
    <row r="192" spans="1:9" x14ac:dyDescent="0.2">
      <c r="A192" s="71">
        <v>41821</v>
      </c>
      <c r="B192" s="25">
        <v>0.94040000000000001</v>
      </c>
      <c r="C192" s="26">
        <f t="shared" si="8"/>
        <v>9.4040000000000009E-3</v>
      </c>
      <c r="D192" s="70">
        <f t="shared" si="9"/>
        <v>1657253.4025594902</v>
      </c>
      <c r="F192" s="71">
        <v>41821</v>
      </c>
      <c r="G192" s="27">
        <f t="shared" si="10"/>
        <v>5.0099999999999999E-2</v>
      </c>
      <c r="H192" s="70">
        <f t="shared" si="11"/>
        <v>1271296.4634327455</v>
      </c>
      <c r="I192" s="82">
        <v>5.0099999999999999E-2</v>
      </c>
    </row>
    <row r="193" spans="1:9" x14ac:dyDescent="0.2">
      <c r="A193" s="71">
        <v>41852</v>
      </c>
      <c r="B193" s="25">
        <v>0.85950000000000004</v>
      </c>
      <c r="C193" s="26">
        <f t="shared" si="8"/>
        <v>8.5950000000000002E-3</v>
      </c>
      <c r="D193" s="70">
        <f t="shared" si="9"/>
        <v>1674523.2805544888</v>
      </c>
      <c r="F193" s="71">
        <v>41852</v>
      </c>
      <c r="G193" s="27">
        <f t="shared" si="10"/>
        <v>9.7799999999999998E-2</v>
      </c>
      <c r="H193" s="70">
        <f t="shared" si="11"/>
        <v>1398922.6575564679</v>
      </c>
      <c r="I193" s="82">
        <v>9.7799999999999998E-2</v>
      </c>
    </row>
    <row r="194" spans="1:9" x14ac:dyDescent="0.2">
      <c r="A194" s="71">
        <v>41883</v>
      </c>
      <c r="B194" s="25">
        <v>0.90049999999999997</v>
      </c>
      <c r="C194" s="26">
        <f t="shared" si="8"/>
        <v>9.0049999999999991E-3</v>
      </c>
      <c r="D194" s="70">
        <f t="shared" si="9"/>
        <v>1692629.3776958818</v>
      </c>
      <c r="F194" s="71">
        <v>41883</v>
      </c>
      <c r="G194" s="27">
        <f t="shared" si="10"/>
        <v>-0.11700000000000001</v>
      </c>
      <c r="H194" s="70">
        <f t="shared" si="11"/>
        <v>1237897.7066223612</v>
      </c>
      <c r="I194" s="82">
        <v>-0.11700000000000001</v>
      </c>
    </row>
    <row r="195" spans="1:9" x14ac:dyDescent="0.2">
      <c r="A195" s="71">
        <v>41913</v>
      </c>
      <c r="B195" s="25">
        <v>0.94479999999999997</v>
      </c>
      <c r="C195" s="26">
        <f t="shared" si="8"/>
        <v>9.4479999999999998E-3</v>
      </c>
      <c r="D195" s="70">
        <f t="shared" si="9"/>
        <v>1711649.6840563524</v>
      </c>
      <c r="F195" s="71">
        <v>41913</v>
      </c>
      <c r="G195" s="27">
        <f t="shared" si="10"/>
        <v>9.4999999999999998E-3</v>
      </c>
      <c r="H195" s="70">
        <f t="shared" si="11"/>
        <v>1252686.2348352738</v>
      </c>
      <c r="I195" s="82">
        <v>9.4999999999999998E-3</v>
      </c>
    </row>
    <row r="196" spans="1:9" x14ac:dyDescent="0.2">
      <c r="A196" s="71">
        <v>41944</v>
      </c>
      <c r="B196" s="25">
        <v>0.83779999999999999</v>
      </c>
      <c r="C196" s="26">
        <f t="shared" si="8"/>
        <v>8.378E-3</v>
      </c>
      <c r="D196" s="70">
        <f t="shared" si="9"/>
        <v>1729015.0191093765</v>
      </c>
      <c r="F196" s="71">
        <v>41944</v>
      </c>
      <c r="G196" s="27">
        <f t="shared" si="10"/>
        <v>1.6999999999999999E-3</v>
      </c>
      <c r="H196" s="70">
        <f t="shared" si="11"/>
        <v>1257820.9014344937</v>
      </c>
      <c r="I196" s="82">
        <v>1.6999999999999999E-3</v>
      </c>
    </row>
    <row r="197" spans="1:9" x14ac:dyDescent="0.2">
      <c r="A197" s="71">
        <v>41974</v>
      </c>
      <c r="B197" s="25">
        <v>0.95579999999999998</v>
      </c>
      <c r="C197" s="26">
        <f t="shared" si="8"/>
        <v>9.5580000000000005E-3</v>
      </c>
      <c r="D197" s="70">
        <f t="shared" si="9"/>
        <v>1748569.6186620239</v>
      </c>
      <c r="F197" s="71">
        <v>41974</v>
      </c>
      <c r="G197" s="27">
        <f t="shared" si="10"/>
        <v>-8.6199999999999999E-2</v>
      </c>
      <c r="H197" s="70">
        <f t="shared" si="11"/>
        <v>1152138.1397308402</v>
      </c>
      <c r="I197" s="82">
        <v>-8.6199999999999999E-2</v>
      </c>
    </row>
    <row r="198" spans="1:9" x14ac:dyDescent="0.2">
      <c r="A198" s="71">
        <v>42005</v>
      </c>
      <c r="B198" s="25">
        <v>0.92930000000000001</v>
      </c>
      <c r="C198" s="26">
        <f t="shared" ref="C198:C250" si="12">B198/100</f>
        <v>9.2930000000000009E-3</v>
      </c>
      <c r="D198" s="70">
        <f t="shared" si="9"/>
        <v>1767846.9551282502</v>
      </c>
      <c r="F198" s="71">
        <v>42005</v>
      </c>
      <c r="G198" s="27">
        <f t="shared" si="10"/>
        <v>-6.2E-2</v>
      </c>
      <c r="H198" s="70">
        <f t="shared" si="11"/>
        <v>1083519.5750675281</v>
      </c>
      <c r="I198" s="82">
        <v>-6.2E-2</v>
      </c>
    </row>
    <row r="199" spans="1:9" x14ac:dyDescent="0.2">
      <c r="A199" s="71">
        <v>42036</v>
      </c>
      <c r="B199" s="25">
        <v>0.81850000000000001</v>
      </c>
      <c r="C199" s="26">
        <f t="shared" si="12"/>
        <v>8.1849999999999996E-3</v>
      </c>
      <c r="D199" s="70">
        <f t="shared" ref="D199:D250" si="13">($L$5+D198)*(1+C199)</f>
        <v>1785341.3374559751</v>
      </c>
      <c r="F199" s="71">
        <v>42036</v>
      </c>
      <c r="G199" s="27">
        <f t="shared" ref="G199:G249" si="14">IF(I199&gt;0,I199*$L$7,I199)</f>
        <v>9.9699999999999997E-2</v>
      </c>
      <c r="H199" s="70">
        <f t="shared" si="11"/>
        <v>1194845.5767017605</v>
      </c>
      <c r="I199" s="82">
        <v>9.9699999999999997E-2</v>
      </c>
    </row>
    <row r="200" spans="1:9" x14ac:dyDescent="0.2">
      <c r="A200" s="71">
        <v>42064</v>
      </c>
      <c r="B200" s="25">
        <v>1.0361</v>
      </c>
      <c r="C200" s="26">
        <f t="shared" si="12"/>
        <v>1.0361E-2</v>
      </c>
      <c r="D200" s="70">
        <f t="shared" si="13"/>
        <v>1806870.3420533566</v>
      </c>
      <c r="F200" s="71">
        <v>42064</v>
      </c>
      <c r="G200" s="27">
        <f t="shared" si="14"/>
        <v>-8.3999999999999995E-3</v>
      </c>
      <c r="H200" s="70">
        <f t="shared" ref="H200:H250" si="15">($L$6+H199)*(1+G200)</f>
        <v>1187783.6738574659</v>
      </c>
      <c r="I200" s="82">
        <v>-8.3999999999999995E-3</v>
      </c>
    </row>
    <row r="201" spans="1:9" x14ac:dyDescent="0.2">
      <c r="A201" s="71">
        <v>42095</v>
      </c>
      <c r="B201" s="25">
        <v>0.94820000000000004</v>
      </c>
      <c r="C201" s="26">
        <f t="shared" si="12"/>
        <v>9.4820000000000008E-3</v>
      </c>
      <c r="D201" s="70">
        <f t="shared" si="13"/>
        <v>1827031.5326367065</v>
      </c>
      <c r="F201" s="71">
        <v>42095</v>
      </c>
      <c r="G201" s="27">
        <f t="shared" si="14"/>
        <v>9.9299999999999999E-2</v>
      </c>
      <c r="H201" s="70">
        <f t="shared" si="15"/>
        <v>1309028.4926715121</v>
      </c>
      <c r="I201" s="82">
        <v>9.9299999999999999E-2</v>
      </c>
    </row>
    <row r="202" spans="1:9" x14ac:dyDescent="0.2">
      <c r="A202" s="71">
        <v>42125</v>
      </c>
      <c r="B202" s="25">
        <v>0.98380000000000001</v>
      </c>
      <c r="C202" s="26">
        <f t="shared" si="12"/>
        <v>9.8379999999999995E-3</v>
      </c>
      <c r="D202" s="70">
        <f t="shared" si="13"/>
        <v>1848035.3828547865</v>
      </c>
      <c r="F202" s="71">
        <v>42125</v>
      </c>
      <c r="G202" s="27">
        <f t="shared" si="14"/>
        <v>-6.1699999999999998E-2</v>
      </c>
      <c r="H202" s="70">
        <f t="shared" si="15"/>
        <v>1231076.3346736799</v>
      </c>
      <c r="I202" s="82">
        <v>-6.1699999999999998E-2</v>
      </c>
    </row>
    <row r="203" spans="1:9" x14ac:dyDescent="0.2">
      <c r="A203" s="71">
        <v>42156</v>
      </c>
      <c r="B203" s="25">
        <v>1.0658000000000001</v>
      </c>
      <c r="C203" s="26">
        <f t="shared" si="12"/>
        <v>1.0658000000000001E-2</v>
      </c>
      <c r="D203" s="70">
        <f t="shared" si="13"/>
        <v>1870763.7179652529</v>
      </c>
      <c r="F203" s="71">
        <v>42156</v>
      </c>
      <c r="G203" s="27">
        <f t="shared" si="14"/>
        <v>6.1000000000000004E-3</v>
      </c>
      <c r="H203" s="70">
        <f t="shared" si="15"/>
        <v>1241604.2003151893</v>
      </c>
      <c r="I203" s="82">
        <v>6.1000000000000004E-3</v>
      </c>
    </row>
    <row r="204" spans="1:9" x14ac:dyDescent="0.2">
      <c r="A204" s="71">
        <v>42186</v>
      </c>
      <c r="B204" s="25">
        <v>1.1773</v>
      </c>
      <c r="C204" s="26">
        <f t="shared" si="12"/>
        <v>1.1773E-2</v>
      </c>
      <c r="D204" s="70">
        <f t="shared" si="13"/>
        <v>1895823.5382168579</v>
      </c>
      <c r="F204" s="71">
        <v>42186</v>
      </c>
      <c r="G204" s="27">
        <f t="shared" si="14"/>
        <v>-4.1700000000000001E-2</v>
      </c>
      <c r="H204" s="70">
        <f t="shared" si="15"/>
        <v>1192704.205162046</v>
      </c>
      <c r="I204" s="82">
        <v>-4.1700000000000001E-2</v>
      </c>
    </row>
    <row r="205" spans="1:9" x14ac:dyDescent="0.2">
      <c r="A205" s="71">
        <v>42217</v>
      </c>
      <c r="B205" s="25">
        <v>1.1073999999999999</v>
      </c>
      <c r="C205" s="26">
        <f t="shared" si="12"/>
        <v>1.1073999999999999E-2</v>
      </c>
      <c r="D205" s="70">
        <f t="shared" si="13"/>
        <v>1919851.1100790715</v>
      </c>
      <c r="F205" s="71">
        <v>42217</v>
      </c>
      <c r="G205" s="27">
        <f t="shared" si="14"/>
        <v>-8.3299999999999999E-2</v>
      </c>
      <c r="H205" s="70">
        <f t="shared" si="15"/>
        <v>1096102.0448720476</v>
      </c>
      <c r="I205" s="82">
        <v>-8.3299999999999999E-2</v>
      </c>
    </row>
    <row r="206" spans="1:9" x14ac:dyDescent="0.2">
      <c r="A206" s="71">
        <v>42248</v>
      </c>
      <c r="B206" s="25">
        <v>1.1073999999999999</v>
      </c>
      <c r="C206" s="26">
        <f t="shared" si="12"/>
        <v>1.1073999999999999E-2</v>
      </c>
      <c r="D206" s="70">
        <f t="shared" si="13"/>
        <v>1944144.7632720871</v>
      </c>
      <c r="F206" s="71">
        <v>42248</v>
      </c>
      <c r="G206" s="27">
        <f t="shared" si="14"/>
        <v>-3.3599999999999998E-2</v>
      </c>
      <c r="H206" s="70">
        <f t="shared" si="15"/>
        <v>1062172.2161643468</v>
      </c>
      <c r="I206" s="82">
        <v>-3.3599999999999998E-2</v>
      </c>
    </row>
    <row r="207" spans="1:9" x14ac:dyDescent="0.2">
      <c r="A207" s="71">
        <v>42278</v>
      </c>
      <c r="B207" s="25">
        <v>1.1076999999999999</v>
      </c>
      <c r="C207" s="26">
        <f t="shared" si="12"/>
        <v>1.1076999999999998E-2</v>
      </c>
      <c r="D207" s="70">
        <f t="shared" si="13"/>
        <v>1968713.285814852</v>
      </c>
      <c r="F207" s="71">
        <v>42278</v>
      </c>
      <c r="G207" s="27">
        <f t="shared" si="14"/>
        <v>1.7999999999999999E-2</v>
      </c>
      <c r="H207" s="70">
        <f t="shared" si="15"/>
        <v>1084345.3160553051</v>
      </c>
      <c r="I207" s="82">
        <v>1.7999999999999999E-2</v>
      </c>
    </row>
    <row r="208" spans="1:9" x14ac:dyDescent="0.2">
      <c r="A208" s="71">
        <v>42309</v>
      </c>
      <c r="B208" s="25">
        <v>1.0550999999999999</v>
      </c>
      <c r="C208" s="26">
        <f t="shared" si="12"/>
        <v>1.0551E-2</v>
      </c>
      <c r="D208" s="70">
        <f t="shared" si="13"/>
        <v>1992516.8326934844</v>
      </c>
      <c r="F208" s="71">
        <v>42309</v>
      </c>
      <c r="G208" s="27">
        <f t="shared" si="14"/>
        <v>-1.6299999999999999E-2</v>
      </c>
      <c r="H208" s="70">
        <f t="shared" si="15"/>
        <v>1069621.5874036036</v>
      </c>
      <c r="I208" s="82">
        <v>-1.6299999999999999E-2</v>
      </c>
    </row>
    <row r="209" spans="1:9" x14ac:dyDescent="0.2">
      <c r="A209" s="71">
        <v>42339</v>
      </c>
      <c r="B209" s="25">
        <v>1.1613</v>
      </c>
      <c r="C209" s="26">
        <f t="shared" si="12"/>
        <v>1.1613E-2</v>
      </c>
      <c r="D209" s="70">
        <f t="shared" si="13"/>
        <v>2018690.769671554</v>
      </c>
      <c r="F209" s="71">
        <v>42339</v>
      </c>
      <c r="G209" s="27">
        <f t="shared" si="14"/>
        <v>-3.9199999999999999E-2</v>
      </c>
      <c r="H209" s="70">
        <f t="shared" si="15"/>
        <v>1030574.8211773824</v>
      </c>
      <c r="I209" s="82">
        <v>-3.9199999999999999E-2</v>
      </c>
    </row>
    <row r="210" spans="1:9" x14ac:dyDescent="0.2">
      <c r="A210" s="71">
        <v>42370</v>
      </c>
      <c r="B210" s="25">
        <v>1.0548999999999999</v>
      </c>
      <c r="C210" s="26">
        <f t="shared" si="12"/>
        <v>1.0548999999999999E-2</v>
      </c>
      <c r="D210" s="70">
        <f t="shared" si="13"/>
        <v>2043017.585600819</v>
      </c>
      <c r="F210" s="71">
        <v>42370</v>
      </c>
      <c r="G210" s="27">
        <f t="shared" si="14"/>
        <v>-6.7900000000000002E-2</v>
      </c>
      <c r="H210" s="70">
        <f t="shared" si="15"/>
        <v>963395.0908194381</v>
      </c>
      <c r="I210" s="82">
        <v>-6.7900000000000002E-2</v>
      </c>
    </row>
    <row r="211" spans="1:9" x14ac:dyDescent="0.2">
      <c r="A211" s="71">
        <v>42401</v>
      </c>
      <c r="B211" s="25">
        <v>1.0014000000000001</v>
      </c>
      <c r="C211" s="26">
        <f t="shared" si="12"/>
        <v>1.0014E-2</v>
      </c>
      <c r="D211" s="70">
        <f t="shared" si="13"/>
        <v>2066506.4057030254</v>
      </c>
      <c r="F211" s="71">
        <v>42401</v>
      </c>
      <c r="G211" s="27">
        <f t="shared" si="14"/>
        <v>5.91E-2</v>
      </c>
      <c r="H211" s="70">
        <f t="shared" si="15"/>
        <v>1023509.0406868669</v>
      </c>
      <c r="I211" s="82">
        <v>5.91E-2</v>
      </c>
    </row>
    <row r="212" spans="1:9" x14ac:dyDescent="0.2">
      <c r="A212" s="71">
        <v>42430</v>
      </c>
      <c r="B212" s="25">
        <v>1.1605000000000001</v>
      </c>
      <c r="C212" s="26">
        <f t="shared" si="12"/>
        <v>1.1605000000000001E-2</v>
      </c>
      <c r="D212" s="70">
        <f t="shared" si="13"/>
        <v>2093523.0275412092</v>
      </c>
      <c r="F212" s="71">
        <v>42430</v>
      </c>
      <c r="G212" s="27">
        <f t="shared" si="14"/>
        <v>0.16969999999999999</v>
      </c>
      <c r="H212" s="70">
        <f t="shared" si="15"/>
        <v>1200707.624891428</v>
      </c>
      <c r="I212" s="82">
        <v>0.16969999999999999</v>
      </c>
    </row>
    <row r="213" spans="1:9" x14ac:dyDescent="0.2">
      <c r="A213" s="71">
        <v>42461</v>
      </c>
      <c r="B213" s="25">
        <v>1.0544</v>
      </c>
      <c r="C213" s="26">
        <f t="shared" si="12"/>
        <v>1.0544E-2</v>
      </c>
      <c r="D213" s="70">
        <f t="shared" si="13"/>
        <v>2118628.7663436038</v>
      </c>
      <c r="F213" s="71">
        <v>42461</v>
      </c>
      <c r="G213" s="27">
        <f t="shared" si="14"/>
        <v>7.6999999999999999E-2</v>
      </c>
      <c r="H213" s="70">
        <f t="shared" si="15"/>
        <v>1296393.112008068</v>
      </c>
      <c r="I213" s="82">
        <v>7.6999999999999999E-2</v>
      </c>
    </row>
    <row r="214" spans="1:9" x14ac:dyDescent="0.2">
      <c r="A214" s="71">
        <v>42491</v>
      </c>
      <c r="B214" s="25">
        <v>1.1073999999999999</v>
      </c>
      <c r="C214" s="26">
        <f t="shared" si="12"/>
        <v>1.1073999999999999E-2</v>
      </c>
      <c r="D214" s="70">
        <f t="shared" si="13"/>
        <v>2145123.6833020928</v>
      </c>
      <c r="F214" s="71">
        <v>42491</v>
      </c>
      <c r="G214" s="27">
        <f t="shared" si="14"/>
        <v>-0.1009</v>
      </c>
      <c r="H214" s="70">
        <f t="shared" si="15"/>
        <v>1168284.3470064539</v>
      </c>
      <c r="I214" s="82">
        <v>-0.1009</v>
      </c>
    </row>
    <row r="215" spans="1:9" x14ac:dyDescent="0.2">
      <c r="A215" s="71">
        <v>42522</v>
      </c>
      <c r="B215" s="25">
        <v>1.1605000000000001</v>
      </c>
      <c r="C215" s="26">
        <f t="shared" si="12"/>
        <v>1.1605000000000001E-2</v>
      </c>
      <c r="D215" s="70">
        <f t="shared" si="13"/>
        <v>2173052.6586468136</v>
      </c>
      <c r="F215" s="71">
        <v>42522</v>
      </c>
      <c r="G215" s="27">
        <f t="shared" si="14"/>
        <v>6.3E-2</v>
      </c>
      <c r="H215" s="70">
        <f t="shared" si="15"/>
        <v>1245075.2608678604</v>
      </c>
      <c r="I215" s="82">
        <v>6.3E-2</v>
      </c>
    </row>
    <row r="216" spans="1:9" x14ac:dyDescent="0.2">
      <c r="A216" s="71">
        <v>42552</v>
      </c>
      <c r="B216" s="25">
        <v>1.1073999999999999</v>
      </c>
      <c r="C216" s="26">
        <f t="shared" si="12"/>
        <v>1.1073999999999999E-2</v>
      </c>
      <c r="D216" s="70">
        <f t="shared" si="13"/>
        <v>2200150.2657886683</v>
      </c>
      <c r="F216" s="71">
        <v>42552</v>
      </c>
      <c r="G216" s="27">
        <f t="shared" si="14"/>
        <v>0.11219999999999999</v>
      </c>
      <c r="H216" s="70">
        <f t="shared" si="15"/>
        <v>1388109.3051372345</v>
      </c>
      <c r="I216" s="82">
        <v>0.11219999999999999</v>
      </c>
    </row>
    <row r="217" spans="1:9" x14ac:dyDescent="0.2">
      <c r="A217" s="71">
        <v>42583</v>
      </c>
      <c r="B217" s="25">
        <v>1.2135</v>
      </c>
      <c r="C217" s="26">
        <f t="shared" si="12"/>
        <v>1.2135E-2</v>
      </c>
      <c r="D217" s="70">
        <f t="shared" si="13"/>
        <v>2229885.4942640136</v>
      </c>
      <c r="F217" s="71">
        <v>42583</v>
      </c>
      <c r="G217" s="27">
        <f t="shared" si="14"/>
        <v>1.03E-2</v>
      </c>
      <c r="H217" s="70">
        <f t="shared" si="15"/>
        <v>1405437.7309801481</v>
      </c>
      <c r="I217" s="82">
        <v>1.03E-2</v>
      </c>
    </row>
    <row r="218" spans="1:9" x14ac:dyDescent="0.2">
      <c r="A218" s="71">
        <v>42614</v>
      </c>
      <c r="B218" s="25">
        <v>1.1073999999999999</v>
      </c>
      <c r="C218" s="26">
        <f t="shared" si="12"/>
        <v>1.1073999999999999E-2</v>
      </c>
      <c r="D218" s="70">
        <f t="shared" si="13"/>
        <v>2257612.4682274936</v>
      </c>
      <c r="F218" s="71">
        <v>42614</v>
      </c>
      <c r="G218" s="27">
        <f t="shared" si="14"/>
        <v>8.0000000000000002E-3</v>
      </c>
      <c r="H218" s="70">
        <f t="shared" si="15"/>
        <v>1419705.2328279892</v>
      </c>
      <c r="I218" s="82">
        <v>8.0000000000000002E-3</v>
      </c>
    </row>
    <row r="219" spans="1:9" x14ac:dyDescent="0.2">
      <c r="A219" s="71">
        <v>42644</v>
      </c>
      <c r="B219" s="25">
        <v>1.0474000000000001</v>
      </c>
      <c r="C219" s="26">
        <f t="shared" si="12"/>
        <v>1.0474000000000001E-2</v>
      </c>
      <c r="D219" s="70">
        <f t="shared" si="13"/>
        <v>2284290.1232197084</v>
      </c>
      <c r="F219" s="71">
        <v>42644</v>
      </c>
      <c r="G219" s="27">
        <f t="shared" si="14"/>
        <v>0.1123</v>
      </c>
      <c r="H219" s="70">
        <f t="shared" si="15"/>
        <v>1582475.0304745724</v>
      </c>
      <c r="I219" s="82">
        <v>0.1123</v>
      </c>
    </row>
    <row r="220" spans="1:9" x14ac:dyDescent="0.2">
      <c r="A220" s="71">
        <v>42675</v>
      </c>
      <c r="B220" s="25">
        <v>1.0367999999999999</v>
      </c>
      <c r="C220" s="26">
        <f t="shared" si="12"/>
        <v>1.0367999999999999E-2</v>
      </c>
      <c r="D220" s="70">
        <f t="shared" si="13"/>
        <v>2311004.7472172501</v>
      </c>
      <c r="F220" s="71">
        <v>42675</v>
      </c>
      <c r="G220" s="27">
        <f t="shared" si="14"/>
        <v>-4.65E-2</v>
      </c>
      <c r="H220" s="70">
        <f t="shared" si="15"/>
        <v>1511750.4415575049</v>
      </c>
      <c r="I220" s="82">
        <v>-4.65E-2</v>
      </c>
    </row>
    <row r="221" spans="1:9" x14ac:dyDescent="0.2">
      <c r="A221" s="71">
        <v>42705</v>
      </c>
      <c r="B221" s="25">
        <v>1.1216999999999999</v>
      </c>
      <c r="C221" s="26">
        <f t="shared" si="12"/>
        <v>1.1217E-2</v>
      </c>
      <c r="D221" s="70">
        <f t="shared" si="13"/>
        <v>2339960.9384667859</v>
      </c>
      <c r="F221" s="71">
        <v>42705</v>
      </c>
      <c r="G221" s="27">
        <f t="shared" si="14"/>
        <v>-2.7099999999999999E-2</v>
      </c>
      <c r="H221" s="70">
        <f t="shared" si="15"/>
        <v>1473700.7045912966</v>
      </c>
      <c r="I221" s="82">
        <v>-2.7099999999999999E-2</v>
      </c>
    </row>
    <row r="222" spans="1:9" x14ac:dyDescent="0.2">
      <c r="A222" s="71">
        <v>42736</v>
      </c>
      <c r="B222" s="25">
        <v>1.0846</v>
      </c>
      <c r="C222" s="26">
        <f t="shared" si="12"/>
        <v>1.0846E-2</v>
      </c>
      <c r="D222" s="70">
        <f t="shared" si="13"/>
        <v>2368372.6928053964</v>
      </c>
      <c r="F222" s="71">
        <v>42736</v>
      </c>
      <c r="G222" s="27">
        <f t="shared" si="14"/>
        <v>7.3800000000000004E-2</v>
      </c>
      <c r="H222" s="70">
        <f t="shared" si="15"/>
        <v>1585681.2165901344</v>
      </c>
      <c r="I222" s="82">
        <v>7.3800000000000004E-2</v>
      </c>
    </row>
    <row r="223" spans="1:9" x14ac:dyDescent="0.2">
      <c r="A223" s="71">
        <v>42767</v>
      </c>
      <c r="B223" s="25">
        <v>0.86380000000000001</v>
      </c>
      <c r="C223" s="26">
        <f t="shared" si="12"/>
        <v>8.6379999999999998E-3</v>
      </c>
      <c r="D223" s="70">
        <f t="shared" si="13"/>
        <v>2391856.610125849</v>
      </c>
      <c r="F223" s="71">
        <v>42767</v>
      </c>
      <c r="G223" s="27">
        <f t="shared" si="14"/>
        <v>3.0800000000000001E-2</v>
      </c>
      <c r="H223" s="70">
        <f t="shared" si="15"/>
        <v>1637612.5980611104</v>
      </c>
      <c r="I223" s="82">
        <v>3.0800000000000001E-2</v>
      </c>
    </row>
    <row r="224" spans="1:9" x14ac:dyDescent="0.2">
      <c r="A224" s="71">
        <v>42795</v>
      </c>
      <c r="B224" s="25">
        <v>1.0504</v>
      </c>
      <c r="C224" s="26">
        <f t="shared" si="12"/>
        <v>1.0503999999999999E-2</v>
      </c>
      <c r="D224" s="70">
        <f t="shared" si="13"/>
        <v>2420012.183958611</v>
      </c>
      <c r="F224" s="71">
        <v>42795</v>
      </c>
      <c r="G224" s="27">
        <f t="shared" si="14"/>
        <v>-2.52E-2</v>
      </c>
      <c r="H224" s="70">
        <f t="shared" si="15"/>
        <v>1599269.1605899704</v>
      </c>
      <c r="I224" s="82">
        <v>-2.52E-2</v>
      </c>
    </row>
    <row r="225" spans="1:9" x14ac:dyDescent="0.2">
      <c r="A225" s="71">
        <v>42826</v>
      </c>
      <c r="B225" s="25">
        <v>0.78520000000000001</v>
      </c>
      <c r="C225" s="26">
        <f t="shared" si="12"/>
        <v>7.8519999999999996E-3</v>
      </c>
      <c r="D225" s="70">
        <f t="shared" si="13"/>
        <v>2442037.6756270537</v>
      </c>
      <c r="F225" s="71">
        <v>42826</v>
      </c>
      <c r="G225" s="27">
        <f t="shared" si="14"/>
        <v>6.4000000000000003E-3</v>
      </c>
      <c r="H225" s="70">
        <f t="shared" si="15"/>
        <v>1612523.6832177462</v>
      </c>
      <c r="I225" s="82">
        <v>6.4000000000000003E-3</v>
      </c>
    </row>
    <row r="226" spans="1:9" x14ac:dyDescent="0.2">
      <c r="A226" s="71">
        <v>42856</v>
      </c>
      <c r="B226" s="25">
        <v>0.92549999999999999</v>
      </c>
      <c r="C226" s="26">
        <f t="shared" si="12"/>
        <v>9.2549999999999993E-3</v>
      </c>
      <c r="D226" s="70">
        <f t="shared" si="13"/>
        <v>2467666.499314982</v>
      </c>
      <c r="F226" s="71">
        <v>42856</v>
      </c>
      <c r="G226" s="27">
        <f t="shared" si="14"/>
        <v>-4.1200000000000001E-2</v>
      </c>
      <c r="H226" s="70">
        <f t="shared" si="15"/>
        <v>1548964.107469175</v>
      </c>
      <c r="I226" s="82">
        <v>-4.1200000000000001E-2</v>
      </c>
    </row>
    <row r="227" spans="1:9" x14ac:dyDescent="0.2">
      <c r="A227" s="71">
        <v>42887</v>
      </c>
      <c r="B227" s="25">
        <v>0.80810000000000004</v>
      </c>
      <c r="C227" s="26">
        <f t="shared" si="12"/>
        <v>8.0809999999999996E-3</v>
      </c>
      <c r="D227" s="70">
        <f t="shared" si="13"/>
        <v>2490631.9552959464</v>
      </c>
      <c r="F227" s="71">
        <v>42887</v>
      </c>
      <c r="G227" s="27">
        <f t="shared" si="14"/>
        <v>3.0000000000000001E-3</v>
      </c>
      <c r="H227" s="70">
        <f t="shared" si="15"/>
        <v>1556619.9997915823</v>
      </c>
      <c r="I227" s="82">
        <v>3.0000000000000001E-3</v>
      </c>
    </row>
    <row r="228" spans="1:9" x14ac:dyDescent="0.2">
      <c r="A228" s="71">
        <v>42917</v>
      </c>
      <c r="B228" s="25">
        <v>0.79710000000000003</v>
      </c>
      <c r="C228" s="26">
        <f t="shared" si="12"/>
        <v>7.9710000000000007E-3</v>
      </c>
      <c r="D228" s="70">
        <f t="shared" si="13"/>
        <v>2513508.6956116105</v>
      </c>
      <c r="F228" s="71">
        <v>42917</v>
      </c>
      <c r="G228" s="27">
        <f t="shared" si="14"/>
        <v>4.8000000000000001E-2</v>
      </c>
      <c r="H228" s="70">
        <f t="shared" si="15"/>
        <v>1634481.7597815783</v>
      </c>
      <c r="I228" s="82">
        <v>4.8000000000000001E-2</v>
      </c>
    </row>
    <row r="229" spans="1:9" x14ac:dyDescent="0.2">
      <c r="A229" s="71">
        <v>42948</v>
      </c>
      <c r="B229" s="25">
        <v>0.8014</v>
      </c>
      <c r="C229" s="26">
        <f t="shared" si="12"/>
        <v>8.0140000000000003E-3</v>
      </c>
      <c r="D229" s="70">
        <f t="shared" si="13"/>
        <v>2536675.9962982419</v>
      </c>
      <c r="F229" s="71">
        <v>42948</v>
      </c>
      <c r="G229" s="27">
        <f t="shared" si="14"/>
        <v>7.46E-2</v>
      </c>
      <c r="H229" s="70">
        <f t="shared" si="15"/>
        <v>1759637.899061284</v>
      </c>
      <c r="I229" s="82">
        <v>7.46E-2</v>
      </c>
    </row>
    <row r="230" spans="1:9" x14ac:dyDescent="0.2">
      <c r="A230" s="71">
        <v>42979</v>
      </c>
      <c r="B230" s="25">
        <v>0.63770000000000004</v>
      </c>
      <c r="C230" s="26">
        <f t="shared" si="12"/>
        <v>6.3770000000000007E-3</v>
      </c>
      <c r="D230" s="70">
        <f t="shared" si="13"/>
        <v>2555871.5101266359</v>
      </c>
      <c r="F230" s="71">
        <v>42979</v>
      </c>
      <c r="G230" s="27">
        <f t="shared" si="14"/>
        <v>4.8800000000000003E-2</v>
      </c>
      <c r="H230" s="70">
        <f t="shared" si="15"/>
        <v>1848654.6285354747</v>
      </c>
      <c r="I230" s="82">
        <v>4.8800000000000003E-2</v>
      </c>
    </row>
    <row r="231" spans="1:9" x14ac:dyDescent="0.2">
      <c r="A231" s="71">
        <v>43009</v>
      </c>
      <c r="B231" s="25">
        <v>0.6431</v>
      </c>
      <c r="C231" s="26">
        <f t="shared" si="12"/>
        <v>6.4310000000000001E-3</v>
      </c>
      <c r="D231" s="70">
        <f t="shared" si="13"/>
        <v>2575327.6128082606</v>
      </c>
      <c r="F231" s="71">
        <v>43009</v>
      </c>
      <c r="G231" s="27">
        <f t="shared" si="14"/>
        <v>2.0000000000000001E-4</v>
      </c>
      <c r="H231" s="70">
        <f t="shared" si="15"/>
        <v>1852024.9594611817</v>
      </c>
      <c r="I231" s="82">
        <v>2.0000000000000001E-4</v>
      </c>
    </row>
    <row r="232" spans="1:9" x14ac:dyDescent="0.2">
      <c r="A232" s="71">
        <v>43040</v>
      </c>
      <c r="B232" s="25">
        <v>0.56740000000000002</v>
      </c>
      <c r="C232" s="26">
        <f t="shared" si="12"/>
        <v>5.6740000000000002E-3</v>
      </c>
      <c r="D232" s="70">
        <f t="shared" si="13"/>
        <v>2592957.0436833347</v>
      </c>
      <c r="F232" s="71">
        <v>43040</v>
      </c>
      <c r="G232" s="27">
        <f t="shared" si="14"/>
        <v>-3.15E-2</v>
      </c>
      <c r="H232" s="70">
        <f t="shared" si="15"/>
        <v>1796591.6732381545</v>
      </c>
      <c r="I232" s="82">
        <v>-3.15E-2</v>
      </c>
    </row>
    <row r="233" spans="1:9" x14ac:dyDescent="0.2">
      <c r="A233" s="71">
        <v>43070</v>
      </c>
      <c r="B233" s="25">
        <v>0.53759999999999997</v>
      </c>
      <c r="C233" s="26">
        <f t="shared" si="12"/>
        <v>5.3759999999999997E-3</v>
      </c>
      <c r="D233" s="70">
        <f t="shared" si="13"/>
        <v>2609912.9087501764</v>
      </c>
      <c r="F233" s="71">
        <v>43070</v>
      </c>
      <c r="G233" s="27">
        <f t="shared" si="14"/>
        <v>6.1600000000000002E-2</v>
      </c>
      <c r="H233" s="70">
        <f t="shared" si="15"/>
        <v>1910446.520309625</v>
      </c>
      <c r="I233" s="82">
        <v>6.1600000000000002E-2</v>
      </c>
    </row>
    <row r="234" spans="1:9" x14ac:dyDescent="0.2">
      <c r="A234" s="71">
        <v>43101</v>
      </c>
      <c r="B234" s="25">
        <v>0.58330000000000004</v>
      </c>
      <c r="C234" s="26">
        <f t="shared" si="12"/>
        <v>5.8330000000000005E-3</v>
      </c>
      <c r="D234" s="70">
        <f t="shared" si="13"/>
        <v>2628154.0297469161</v>
      </c>
      <c r="F234" s="71">
        <v>43101</v>
      </c>
      <c r="G234" s="27">
        <f t="shared" si="14"/>
        <v>0.1114</v>
      </c>
      <c r="H234" s="70">
        <f t="shared" si="15"/>
        <v>2126604.4626721172</v>
      </c>
      <c r="I234" s="82">
        <v>0.1114</v>
      </c>
    </row>
    <row r="235" spans="1:9" x14ac:dyDescent="0.2">
      <c r="A235" s="71">
        <v>43132</v>
      </c>
      <c r="B235" s="25">
        <v>0.46489999999999998</v>
      </c>
      <c r="C235" s="26">
        <f t="shared" si="12"/>
        <v>4.6489999999999995E-3</v>
      </c>
      <c r="D235" s="70">
        <f t="shared" si="13"/>
        <v>2643386.2648312091</v>
      </c>
      <c r="F235" s="71">
        <v>43132</v>
      </c>
      <c r="G235" s="27">
        <f t="shared" si="14"/>
        <v>5.1999999999999998E-3</v>
      </c>
      <c r="H235" s="70">
        <f t="shared" si="15"/>
        <v>2140678.4058780125</v>
      </c>
      <c r="I235" s="82">
        <v>5.1999999999999998E-3</v>
      </c>
    </row>
    <row r="236" spans="1:9" x14ac:dyDescent="0.2">
      <c r="A236" s="71">
        <v>43160</v>
      </c>
      <c r="B236" s="25">
        <v>0.53149999999999997</v>
      </c>
      <c r="C236" s="26">
        <f t="shared" si="12"/>
        <v>5.3149999999999994E-3</v>
      </c>
      <c r="D236" s="70">
        <f t="shared" si="13"/>
        <v>2660451.8078287868</v>
      </c>
      <c r="F236" s="71">
        <v>43160</v>
      </c>
      <c r="G236" s="27">
        <f t="shared" si="14"/>
        <v>1E-4</v>
      </c>
      <c r="H236" s="70">
        <f t="shared" si="15"/>
        <v>2143892.7737186002</v>
      </c>
      <c r="I236" s="82">
        <v>1E-4</v>
      </c>
    </row>
    <row r="237" spans="1:9" x14ac:dyDescent="0.2">
      <c r="A237" s="71">
        <v>43191</v>
      </c>
      <c r="B237" s="25">
        <v>0.51749999999999996</v>
      </c>
      <c r="C237" s="26">
        <f t="shared" si="12"/>
        <v>5.1749999999999999E-3</v>
      </c>
      <c r="D237" s="70">
        <f t="shared" si="13"/>
        <v>2677235.1709343004</v>
      </c>
      <c r="F237" s="71">
        <v>43191</v>
      </c>
      <c r="G237" s="27">
        <f t="shared" si="14"/>
        <v>8.8000000000000005E-3</v>
      </c>
      <c r="H237" s="70">
        <f t="shared" si="15"/>
        <v>2165785.4301273236</v>
      </c>
      <c r="I237" s="82">
        <v>8.8000000000000005E-3</v>
      </c>
    </row>
    <row r="238" spans="1:9" x14ac:dyDescent="0.2">
      <c r="A238" s="71">
        <v>43221</v>
      </c>
      <c r="B238" s="25">
        <v>0.51749999999999996</v>
      </c>
      <c r="C238" s="26">
        <f t="shared" si="12"/>
        <v>5.1749999999999999E-3</v>
      </c>
      <c r="D238" s="70">
        <f t="shared" si="13"/>
        <v>2694105.3879438853</v>
      </c>
      <c r="F238" s="71">
        <v>43221</v>
      </c>
      <c r="G238" s="27">
        <f t="shared" si="14"/>
        <v>-0.1087</v>
      </c>
      <c r="H238" s="70">
        <f t="shared" si="15"/>
        <v>1933038.4538724835</v>
      </c>
      <c r="I238" s="82">
        <v>-0.1087</v>
      </c>
    </row>
    <row r="239" spans="1:9" x14ac:dyDescent="0.2">
      <c r="A239" s="71">
        <v>43252</v>
      </c>
      <c r="B239" s="25">
        <v>0.51749999999999996</v>
      </c>
      <c r="C239" s="26">
        <f t="shared" si="12"/>
        <v>5.1749999999999999E-3</v>
      </c>
      <c r="D239" s="70">
        <f t="shared" si="13"/>
        <v>2711062.9083264945</v>
      </c>
      <c r="F239" s="71">
        <v>43252</v>
      </c>
      <c r="G239" s="27">
        <f t="shared" si="14"/>
        <v>-5.1999999999999998E-2</v>
      </c>
      <c r="H239" s="70">
        <f t="shared" si="15"/>
        <v>1835364.4542711142</v>
      </c>
      <c r="I239" s="82">
        <v>-5.1999999999999998E-2</v>
      </c>
    </row>
    <row r="240" spans="1:9" x14ac:dyDescent="0.2">
      <c r="A240" s="71">
        <v>43282</v>
      </c>
      <c r="B240" s="25">
        <v>0.54220000000000002</v>
      </c>
      <c r="C240" s="26">
        <f t="shared" si="12"/>
        <v>5.4219999999999997E-3</v>
      </c>
      <c r="D240" s="70">
        <f t="shared" si="13"/>
        <v>2728778.5574154407</v>
      </c>
      <c r="F240" s="71">
        <v>43282</v>
      </c>
      <c r="G240" s="27">
        <f t="shared" si="14"/>
        <v>8.8800000000000004E-2</v>
      </c>
      <c r="H240" s="70">
        <f t="shared" si="15"/>
        <v>2001611.2178103891</v>
      </c>
      <c r="I240" s="82">
        <v>8.8800000000000004E-2</v>
      </c>
    </row>
    <row r="241" spans="1:9" x14ac:dyDescent="0.2">
      <c r="A241" s="71">
        <v>43313</v>
      </c>
      <c r="B241" s="25">
        <v>0.56689999999999996</v>
      </c>
      <c r="C241" s="26">
        <f t="shared" si="12"/>
        <v>5.6689999999999996E-3</v>
      </c>
      <c r="D241" s="70">
        <f t="shared" si="13"/>
        <v>2747265.0100574284</v>
      </c>
      <c r="F241" s="71">
        <v>43313</v>
      </c>
      <c r="G241" s="27">
        <f t="shared" si="14"/>
        <v>-3.2099999999999997E-2</v>
      </c>
      <c r="H241" s="70">
        <f t="shared" si="15"/>
        <v>1940263.1977186755</v>
      </c>
      <c r="I241" s="82">
        <v>-3.2099999999999997E-2</v>
      </c>
    </row>
    <row r="242" spans="1:9" x14ac:dyDescent="0.2">
      <c r="A242" s="71">
        <v>43344</v>
      </c>
      <c r="B242" s="25">
        <v>0.46810000000000002</v>
      </c>
      <c r="C242" s="26">
        <f t="shared" si="12"/>
        <v>4.6810000000000003E-3</v>
      </c>
      <c r="D242" s="70">
        <f t="shared" si="13"/>
        <v>2763139.000569507</v>
      </c>
      <c r="F242" s="71">
        <v>43344</v>
      </c>
      <c r="G242" s="27">
        <f t="shared" si="14"/>
        <v>3.4799999999999998E-2</v>
      </c>
      <c r="H242" s="70">
        <f t="shared" si="15"/>
        <v>2010888.7569992852</v>
      </c>
      <c r="I242" s="82">
        <v>3.4799999999999998E-2</v>
      </c>
    </row>
    <row r="243" spans="1:9" x14ac:dyDescent="0.2">
      <c r="A243" s="71">
        <v>43374</v>
      </c>
      <c r="B243" s="25">
        <v>0.54300000000000004</v>
      </c>
      <c r="C243" s="26">
        <f t="shared" si="12"/>
        <v>5.4300000000000008E-3</v>
      </c>
      <c r="D243" s="70">
        <f t="shared" si="13"/>
        <v>2781159.1353425994</v>
      </c>
      <c r="F243" s="71">
        <v>43374</v>
      </c>
      <c r="G243" s="27">
        <f t="shared" si="14"/>
        <v>0.1019</v>
      </c>
      <c r="H243" s="70">
        <f t="shared" si="15"/>
        <v>2219104.0213375124</v>
      </c>
      <c r="I243" s="82">
        <v>0.1019</v>
      </c>
    </row>
    <row r="244" spans="1:9" x14ac:dyDescent="0.2">
      <c r="A244" s="71">
        <v>43405</v>
      </c>
      <c r="B244" s="25">
        <v>0.49349999999999999</v>
      </c>
      <c r="C244" s="26">
        <f t="shared" si="12"/>
        <v>4.9350000000000002E-3</v>
      </c>
      <c r="D244" s="70">
        <f t="shared" si="13"/>
        <v>2797898.9606755148</v>
      </c>
      <c r="F244" s="71">
        <v>43405</v>
      </c>
      <c r="G244" s="27">
        <f t="shared" si="14"/>
        <v>2.3800000000000002E-2</v>
      </c>
      <c r="H244" s="70">
        <f t="shared" si="15"/>
        <v>2274990.0970453452</v>
      </c>
      <c r="I244" s="82">
        <v>2.3800000000000002E-2</v>
      </c>
    </row>
    <row r="245" spans="1:9" x14ac:dyDescent="0.2">
      <c r="A245" s="71">
        <v>43435</v>
      </c>
      <c r="B245" s="25">
        <v>0.49349999999999999</v>
      </c>
      <c r="C245" s="26">
        <f t="shared" si="12"/>
        <v>4.9350000000000002E-3</v>
      </c>
      <c r="D245" s="70">
        <f t="shared" si="13"/>
        <v>2814721.3970464482</v>
      </c>
      <c r="F245" s="71">
        <v>43435</v>
      </c>
      <c r="G245" s="27">
        <f t="shared" si="14"/>
        <v>-1.8100000000000002E-2</v>
      </c>
      <c r="H245" s="70">
        <f t="shared" si="15"/>
        <v>2236758.4762888243</v>
      </c>
      <c r="I245" s="82">
        <v>-1.8100000000000002E-2</v>
      </c>
    </row>
    <row r="246" spans="1:9" x14ac:dyDescent="0.2">
      <c r="A246" s="71">
        <v>43466</v>
      </c>
      <c r="B246" s="25">
        <v>0.54300000000000004</v>
      </c>
      <c r="C246" s="26">
        <f t="shared" si="12"/>
        <v>5.4300000000000008E-3</v>
      </c>
      <c r="D246" s="70">
        <f t="shared" si="13"/>
        <v>2833021.6242324105</v>
      </c>
      <c r="F246" s="71">
        <v>43466</v>
      </c>
      <c r="G246" s="27">
        <f t="shared" si="14"/>
        <v>0.1082</v>
      </c>
      <c r="H246" s="70">
        <f t="shared" si="15"/>
        <v>2482100.3434232753</v>
      </c>
      <c r="I246" s="82">
        <v>0.1082</v>
      </c>
    </row>
    <row r="247" spans="1:9" x14ac:dyDescent="0.2">
      <c r="A247" s="71">
        <v>43497</v>
      </c>
      <c r="B247" s="25">
        <v>0.49349999999999999</v>
      </c>
      <c r="C247" s="26">
        <f t="shared" si="12"/>
        <v>4.9350000000000002E-3</v>
      </c>
      <c r="D247" s="70">
        <f t="shared" si="13"/>
        <v>2850017.3909479971</v>
      </c>
      <c r="F247" s="71">
        <v>43497</v>
      </c>
      <c r="G247" s="27">
        <f t="shared" si="14"/>
        <v>-1.8599999999999998E-2</v>
      </c>
      <c r="H247" s="70">
        <f t="shared" si="15"/>
        <v>2438877.4770356026</v>
      </c>
      <c r="I247" s="82">
        <v>-1.8599999999999998E-2</v>
      </c>
    </row>
    <row r="248" spans="1:9" x14ac:dyDescent="0.2">
      <c r="A248" s="71">
        <v>43525</v>
      </c>
      <c r="B248" s="25">
        <v>0.46879999999999999</v>
      </c>
      <c r="C248" s="26">
        <f t="shared" si="12"/>
        <v>4.6880000000000003E-3</v>
      </c>
      <c r="D248" s="70">
        <f t="shared" si="13"/>
        <v>2866392.3364767614</v>
      </c>
      <c r="F248" s="71">
        <v>43525</v>
      </c>
      <c r="G248" s="27">
        <f t="shared" si="14"/>
        <v>-1.8E-3</v>
      </c>
      <c r="H248" s="70">
        <f t="shared" si="15"/>
        <v>2437482.0975769386</v>
      </c>
      <c r="I248" s="82">
        <v>-1.8E-3</v>
      </c>
    </row>
    <row r="249" spans="1:9" x14ac:dyDescent="0.2">
      <c r="A249" s="71">
        <v>43556</v>
      </c>
      <c r="B249" s="30">
        <v>0.52</v>
      </c>
      <c r="C249" s="26">
        <f t="shared" si="12"/>
        <v>5.1999999999999998E-3</v>
      </c>
      <c r="D249" s="70">
        <f t="shared" si="13"/>
        <v>2884313.1766264406</v>
      </c>
      <c r="F249" s="71">
        <v>43556</v>
      </c>
      <c r="G249" s="27">
        <f t="shared" si="14"/>
        <v>9.7999999999999997E-3</v>
      </c>
      <c r="H249" s="70">
        <f t="shared" si="15"/>
        <v>2464398.8221331928</v>
      </c>
      <c r="I249" s="82">
        <v>9.7999999999999997E-3</v>
      </c>
    </row>
    <row r="250" spans="1:9" ht="17" thickBot="1" x14ac:dyDescent="0.25">
      <c r="A250" s="72">
        <v>43586</v>
      </c>
      <c r="B250" s="73">
        <v>0.25</v>
      </c>
      <c r="C250" s="74">
        <f t="shared" si="12"/>
        <v>2.5000000000000001E-3</v>
      </c>
      <c r="D250" s="75">
        <f t="shared" si="13"/>
        <v>2894531.4595680065</v>
      </c>
      <c r="F250" s="72">
        <v>43586</v>
      </c>
      <c r="G250" s="84">
        <v>7.0000000000000001E-3</v>
      </c>
      <c r="H250" s="75">
        <f t="shared" si="15"/>
        <v>2484670.6138881249</v>
      </c>
      <c r="I250" s="82">
        <v>-4.9099999999999998E-2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FD5C5-7B65-4829-91EE-72EFD00D07C0}">
  <dimension ref="A1:N250"/>
  <sheetViews>
    <sheetView zoomScaleNormal="100" workbookViewId="0">
      <selection activeCell="L9" sqref="L9"/>
    </sheetView>
  </sheetViews>
  <sheetFormatPr baseColWidth="10" defaultColWidth="11.6640625" defaultRowHeight="16" x14ac:dyDescent="0.2"/>
  <cols>
    <col min="1" max="1" width="11.6640625" style="1"/>
    <col min="2" max="2" width="3.33203125" style="1" hidden="1" customWidth="1"/>
    <col min="3" max="3" width="8.83203125" style="1" customWidth="1"/>
    <col min="4" max="4" width="16.6640625" style="2" bestFit="1" customWidth="1"/>
    <col min="5" max="7" width="11.6640625" style="1"/>
    <col min="8" max="8" width="15" style="1" bestFit="1" customWidth="1"/>
    <col min="9" max="9" width="18" style="1" hidden="1" customWidth="1"/>
    <col min="10" max="11" width="11.6640625" style="1"/>
    <col min="12" max="12" width="16.83203125" style="1" bestFit="1" customWidth="1"/>
    <col min="13" max="13" width="11.6640625" style="1"/>
    <col min="14" max="14" width="15.5" style="1" bestFit="1" customWidth="1"/>
    <col min="15" max="16384" width="11.6640625" style="1"/>
  </cols>
  <sheetData>
    <row r="1" spans="1:14" ht="17" thickBot="1" x14ac:dyDescent="0.25">
      <c r="A1" s="76" t="s">
        <v>15</v>
      </c>
      <c r="B1" s="77"/>
      <c r="C1" s="77"/>
      <c r="D1" s="77"/>
      <c r="E1" s="77"/>
      <c r="F1" s="77"/>
      <c r="G1" s="77"/>
      <c r="H1" s="78"/>
    </row>
    <row r="2" spans="1:14" ht="17" thickBot="1" x14ac:dyDescent="0.25">
      <c r="A2" s="18"/>
      <c r="B2" s="18"/>
      <c r="C2" s="18"/>
      <c r="D2" s="31"/>
      <c r="E2" s="18"/>
      <c r="F2" s="18"/>
      <c r="G2" s="18"/>
      <c r="H2" s="18"/>
    </row>
    <row r="3" spans="1:14" x14ac:dyDescent="0.2">
      <c r="A3" s="64" t="s">
        <v>2</v>
      </c>
      <c r="B3" s="65"/>
      <c r="C3" s="65"/>
      <c r="D3" s="66"/>
      <c r="E3" s="18"/>
      <c r="F3" s="64" t="s">
        <v>8</v>
      </c>
      <c r="G3" s="65"/>
      <c r="H3" s="83"/>
    </row>
    <row r="4" spans="1:14" x14ac:dyDescent="0.2">
      <c r="A4" s="67" t="s">
        <v>7</v>
      </c>
      <c r="B4" s="20" t="s">
        <v>0</v>
      </c>
      <c r="C4" s="19" t="s">
        <v>13</v>
      </c>
      <c r="D4" s="68" t="s">
        <v>14</v>
      </c>
      <c r="E4" s="21"/>
      <c r="F4" s="67" t="s">
        <v>7</v>
      </c>
      <c r="G4" s="20" t="s">
        <v>13</v>
      </c>
      <c r="H4" s="19" t="s">
        <v>13</v>
      </c>
      <c r="K4" s="11" t="s">
        <v>6</v>
      </c>
      <c r="L4" s="12">
        <f>H250+D250</f>
        <v>6576735.3023394533</v>
      </c>
      <c r="M4" s="11"/>
      <c r="N4" s="32"/>
    </row>
    <row r="5" spans="1:14" x14ac:dyDescent="0.2">
      <c r="A5" s="69"/>
      <c r="B5" s="24"/>
      <c r="C5" s="17"/>
      <c r="D5" s="70">
        <v>1000</v>
      </c>
      <c r="E5" s="18"/>
      <c r="F5" s="69"/>
      <c r="G5" s="24"/>
      <c r="H5" s="70">
        <v>1000</v>
      </c>
      <c r="K5" s="11" t="s">
        <v>3</v>
      </c>
      <c r="L5" s="11">
        <v>2250</v>
      </c>
      <c r="M5" s="33">
        <f>L5/SUM(L5:L6)</f>
        <v>0.75</v>
      </c>
      <c r="N5" s="14"/>
    </row>
    <row r="6" spans="1:14" x14ac:dyDescent="0.2">
      <c r="A6" s="42">
        <v>36161</v>
      </c>
      <c r="B6" s="43">
        <v>2.17</v>
      </c>
      <c r="C6" s="44">
        <f t="shared" ref="C6:C69" si="0">B6/100</f>
        <v>2.1700000000000001E-2</v>
      </c>
      <c r="D6" s="41">
        <f>D5*(1+C6)</f>
        <v>1021.7</v>
      </c>
      <c r="F6" s="42">
        <v>36161</v>
      </c>
      <c r="G6" s="59">
        <f>IF(I6&gt;0,I6*$L$7,I6)</f>
        <v>0.23517499999999997</v>
      </c>
      <c r="H6" s="41">
        <f>H5*(1+G6)</f>
        <v>1235.175</v>
      </c>
      <c r="I6" s="3">
        <f>20.45%</f>
        <v>0.20449999999999999</v>
      </c>
      <c r="K6" s="11" t="s">
        <v>4</v>
      </c>
      <c r="L6" s="11">
        <v>750</v>
      </c>
      <c r="M6" s="33">
        <f>L6/SUM(L5:L6)</f>
        <v>0.25</v>
      </c>
      <c r="N6" s="15"/>
    </row>
    <row r="7" spans="1:14" x14ac:dyDescent="0.2">
      <c r="A7" s="42">
        <v>36192</v>
      </c>
      <c r="B7" s="43">
        <v>2.35</v>
      </c>
      <c r="C7" s="44">
        <f t="shared" si="0"/>
        <v>2.35E-2</v>
      </c>
      <c r="D7" s="41">
        <f t="shared" ref="D7:D37" si="1">($L$5+D6)*(1+C7)</f>
        <v>3348.5849499999999</v>
      </c>
      <c r="F7" s="42">
        <v>36192</v>
      </c>
      <c r="G7" s="59">
        <f t="shared" ref="G7:G70" si="2">IF(I7&gt;0,I7*$L$7,I7)</f>
        <v>0.10418999999999999</v>
      </c>
      <c r="H7" s="41">
        <f>($L$6+H6)*(1+G7)</f>
        <v>2192.0103832499999</v>
      </c>
      <c r="I7" s="3">
        <v>9.06E-2</v>
      </c>
      <c r="K7" s="13" t="s">
        <v>5</v>
      </c>
      <c r="L7" s="11">
        <v>1.1499999999999999</v>
      </c>
      <c r="M7" s="11"/>
    </row>
    <row r="8" spans="1:14" x14ac:dyDescent="0.2">
      <c r="A8" s="42">
        <v>36220</v>
      </c>
      <c r="B8" s="43">
        <v>3.28</v>
      </c>
      <c r="C8" s="44">
        <f t="shared" si="0"/>
        <v>3.2799999999999996E-2</v>
      </c>
      <c r="D8" s="41">
        <f t="shared" si="1"/>
        <v>5782.2185363600001</v>
      </c>
      <c r="F8" s="42">
        <v>36220</v>
      </c>
      <c r="G8" s="59">
        <f t="shared" si="2"/>
        <v>0.23034499999999999</v>
      </c>
      <c r="H8" s="41">
        <f t="shared" ref="H8:H71" si="3">($L$6+H7)*(1+G8)</f>
        <v>3619.6877649797211</v>
      </c>
      <c r="I8" s="3">
        <v>0.20030000000000001</v>
      </c>
    </row>
    <row r="9" spans="1:14" x14ac:dyDescent="0.2">
      <c r="A9" s="42">
        <v>36251</v>
      </c>
      <c r="B9" s="43">
        <v>2.2799999999999998</v>
      </c>
      <c r="C9" s="44">
        <f t="shared" si="0"/>
        <v>2.2799999999999997E-2</v>
      </c>
      <c r="D9" s="41">
        <f t="shared" si="1"/>
        <v>8215.3531189890073</v>
      </c>
      <c r="F9" s="42">
        <v>36251</v>
      </c>
      <c r="G9" s="59">
        <f t="shared" si="2"/>
        <v>7.0379999999999998E-2</v>
      </c>
      <c r="H9" s="41">
        <f t="shared" si="3"/>
        <v>4677.2263898789943</v>
      </c>
      <c r="I9" s="3">
        <v>6.1199999999999997E-2</v>
      </c>
    </row>
    <row r="10" spans="1:14" x14ac:dyDescent="0.2">
      <c r="A10" s="42">
        <v>36281</v>
      </c>
      <c r="B10" s="43">
        <v>1.96</v>
      </c>
      <c r="C10" s="44">
        <f t="shared" si="0"/>
        <v>1.9599999999999999E-2</v>
      </c>
      <c r="D10" s="41">
        <f t="shared" si="1"/>
        <v>10670.474040121193</v>
      </c>
      <c r="F10" s="42">
        <v>36281</v>
      </c>
      <c r="G10" s="59">
        <f t="shared" si="2"/>
        <v>-2.3E-2</v>
      </c>
      <c r="H10" s="41">
        <f t="shared" si="3"/>
        <v>5302.4001829117769</v>
      </c>
      <c r="I10" s="3">
        <v>-2.3E-2</v>
      </c>
    </row>
    <row r="11" spans="1:14" x14ac:dyDescent="0.2">
      <c r="A11" s="42">
        <v>36312</v>
      </c>
      <c r="B11" s="43">
        <v>1.64</v>
      </c>
      <c r="C11" s="44">
        <f t="shared" si="0"/>
        <v>1.6399999999999998E-2</v>
      </c>
      <c r="D11" s="41">
        <f t="shared" si="1"/>
        <v>13132.369814379181</v>
      </c>
      <c r="F11" s="42">
        <v>36312</v>
      </c>
      <c r="G11" s="59">
        <f t="shared" si="2"/>
        <v>5.5659999999999994E-2</v>
      </c>
      <c r="H11" s="41">
        <f t="shared" si="3"/>
        <v>6389.2767770926466</v>
      </c>
      <c r="I11" s="3">
        <v>4.8399999999999999E-2</v>
      </c>
    </row>
    <row r="12" spans="1:14" x14ac:dyDescent="0.2">
      <c r="A12" s="42">
        <v>36342</v>
      </c>
      <c r="B12" s="43">
        <v>1.62</v>
      </c>
      <c r="C12" s="44">
        <f t="shared" si="0"/>
        <v>1.6200000000000003E-2</v>
      </c>
      <c r="D12" s="41">
        <f t="shared" si="1"/>
        <v>15631.564205372124</v>
      </c>
      <c r="F12" s="42">
        <v>36342</v>
      </c>
      <c r="G12" s="59">
        <f t="shared" si="2"/>
        <v>-0.1019</v>
      </c>
      <c r="H12" s="41">
        <f t="shared" si="3"/>
        <v>6411.7844735069057</v>
      </c>
      <c r="I12" s="3">
        <v>-0.1019</v>
      </c>
    </row>
    <row r="13" spans="1:14" x14ac:dyDescent="0.2">
      <c r="A13" s="42">
        <v>36373</v>
      </c>
      <c r="B13" s="43">
        <v>1.55</v>
      </c>
      <c r="C13" s="44">
        <f t="shared" si="0"/>
        <v>1.55E-2</v>
      </c>
      <c r="D13" s="41">
        <f t="shared" si="1"/>
        <v>18158.728450555394</v>
      </c>
      <c r="F13" s="42">
        <v>36373</v>
      </c>
      <c r="G13" s="59">
        <f t="shared" si="2"/>
        <v>1.3569999999999999E-2</v>
      </c>
      <c r="H13" s="41">
        <f t="shared" si="3"/>
        <v>7258.9698888123949</v>
      </c>
      <c r="I13" s="3">
        <v>1.18E-2</v>
      </c>
    </row>
    <row r="14" spans="1:14" x14ac:dyDescent="0.2">
      <c r="A14" s="42">
        <v>36404</v>
      </c>
      <c r="B14" s="43">
        <v>1.47</v>
      </c>
      <c r="C14" s="44">
        <f t="shared" si="0"/>
        <v>1.47E-2</v>
      </c>
      <c r="D14" s="41">
        <f t="shared" si="1"/>
        <v>20708.736758778556</v>
      </c>
      <c r="F14" s="42">
        <v>36404</v>
      </c>
      <c r="G14" s="59">
        <f t="shared" si="2"/>
        <v>5.8879999999999995E-2</v>
      </c>
      <c r="H14" s="41">
        <f t="shared" si="3"/>
        <v>8480.5380358656694</v>
      </c>
      <c r="I14" s="3">
        <v>5.1200000000000002E-2</v>
      </c>
    </row>
    <row r="15" spans="1:14" x14ac:dyDescent="0.2">
      <c r="A15" s="42">
        <v>36434</v>
      </c>
      <c r="B15" s="43">
        <v>1.38</v>
      </c>
      <c r="C15" s="44">
        <f t="shared" si="0"/>
        <v>1.38E-2</v>
      </c>
      <c r="D15" s="41">
        <f t="shared" si="1"/>
        <v>23275.567326049699</v>
      </c>
      <c r="F15" s="42">
        <v>36434</v>
      </c>
      <c r="G15" s="59">
        <f t="shared" si="2"/>
        <v>6.1524999999999996E-2</v>
      </c>
      <c r="H15" s="41">
        <f t="shared" si="3"/>
        <v>9798.446888522305</v>
      </c>
      <c r="I15" s="3">
        <v>5.3499999999999999E-2</v>
      </c>
    </row>
    <row r="16" spans="1:14" x14ac:dyDescent="0.2">
      <c r="A16" s="42">
        <v>36465</v>
      </c>
      <c r="B16" s="43">
        <v>1.37</v>
      </c>
      <c r="C16" s="44">
        <f t="shared" si="0"/>
        <v>1.37E-2</v>
      </c>
      <c r="D16" s="41">
        <f t="shared" si="1"/>
        <v>25875.26759841658</v>
      </c>
      <c r="F16" s="42">
        <v>36465</v>
      </c>
      <c r="G16" s="59">
        <f t="shared" si="2"/>
        <v>0.20435499999999998</v>
      </c>
      <c r="H16" s="41">
        <f t="shared" si="3"/>
        <v>12704.074752426281</v>
      </c>
      <c r="I16" s="3">
        <v>0.1777</v>
      </c>
    </row>
    <row r="17" spans="1:9" x14ac:dyDescent="0.2">
      <c r="A17" s="42">
        <v>36495</v>
      </c>
      <c r="B17" s="43">
        <v>1.58</v>
      </c>
      <c r="C17" s="44">
        <f t="shared" si="0"/>
        <v>1.5800000000000002E-2</v>
      </c>
      <c r="D17" s="41">
        <f t="shared" si="1"/>
        <v>28569.646826471562</v>
      </c>
      <c r="F17" s="42">
        <v>36495</v>
      </c>
      <c r="G17" s="59">
        <f t="shared" si="2"/>
        <v>0.27645999999999998</v>
      </c>
      <c r="H17" s="41">
        <f t="shared" si="3"/>
        <v>17173.58825848205</v>
      </c>
      <c r="I17" s="3">
        <v>0.2404</v>
      </c>
    </row>
    <row r="18" spans="1:9" x14ac:dyDescent="0.2">
      <c r="A18" s="42">
        <v>36526</v>
      </c>
      <c r="B18" s="43">
        <v>1.44</v>
      </c>
      <c r="C18" s="44">
        <f t="shared" si="0"/>
        <v>1.44E-2</v>
      </c>
      <c r="D18" s="41">
        <f t="shared" si="1"/>
        <v>31263.44974077275</v>
      </c>
      <c r="F18" s="42">
        <v>36526</v>
      </c>
      <c r="G18" s="59">
        <f t="shared" si="2"/>
        <v>-4.1200000000000001E-2</v>
      </c>
      <c r="H18" s="41">
        <f t="shared" si="3"/>
        <v>17185.13642223259</v>
      </c>
      <c r="I18" s="3">
        <v>-4.1200000000000001E-2</v>
      </c>
    </row>
    <row r="19" spans="1:9" x14ac:dyDescent="0.2">
      <c r="A19" s="42">
        <v>36557</v>
      </c>
      <c r="B19" s="43">
        <v>1.44</v>
      </c>
      <c r="C19" s="44">
        <f t="shared" si="0"/>
        <v>1.44E-2</v>
      </c>
      <c r="D19" s="41">
        <f t="shared" si="1"/>
        <v>33996.043417039873</v>
      </c>
      <c r="F19" s="42">
        <v>36557</v>
      </c>
      <c r="G19" s="59">
        <f t="shared" si="2"/>
        <v>8.924E-2</v>
      </c>
      <c r="H19" s="41">
        <f t="shared" si="3"/>
        <v>19535.667996552627</v>
      </c>
      <c r="I19" s="3">
        <v>7.7600000000000002E-2</v>
      </c>
    </row>
    <row r="20" spans="1:9" x14ac:dyDescent="0.2">
      <c r="A20" s="42">
        <v>36586</v>
      </c>
      <c r="B20" s="43">
        <v>1.44</v>
      </c>
      <c r="C20" s="44">
        <f t="shared" si="0"/>
        <v>1.44E-2</v>
      </c>
      <c r="D20" s="41">
        <f t="shared" si="1"/>
        <v>36767.986442245245</v>
      </c>
      <c r="F20" s="42">
        <v>36586</v>
      </c>
      <c r="G20" s="59">
        <f t="shared" si="2"/>
        <v>1.0465E-2</v>
      </c>
      <c r="H20" s="41">
        <f t="shared" si="3"/>
        <v>20497.957512136549</v>
      </c>
      <c r="I20" s="3">
        <v>9.1000000000000004E-3</v>
      </c>
    </row>
    <row r="21" spans="1:9" x14ac:dyDescent="0.2">
      <c r="A21" s="42">
        <v>36617</v>
      </c>
      <c r="B21" s="43">
        <v>1.28</v>
      </c>
      <c r="C21" s="44">
        <f t="shared" si="0"/>
        <v>1.2800000000000001E-2</v>
      </c>
      <c r="D21" s="41">
        <f t="shared" si="1"/>
        <v>39517.416668705984</v>
      </c>
      <c r="F21" s="42">
        <v>36617</v>
      </c>
      <c r="G21" s="59">
        <f t="shared" si="2"/>
        <v>-0.12809999999999999</v>
      </c>
      <c r="H21" s="41">
        <f t="shared" si="3"/>
        <v>18526.094154831859</v>
      </c>
      <c r="I21" s="3">
        <v>-0.12809999999999999</v>
      </c>
    </row>
    <row r="22" spans="1:9" x14ac:dyDescent="0.2">
      <c r="A22" s="42">
        <v>36647</v>
      </c>
      <c r="B22" s="43">
        <v>1.49</v>
      </c>
      <c r="C22" s="44">
        <f t="shared" si="0"/>
        <v>1.49E-2</v>
      </c>
      <c r="D22" s="41">
        <f t="shared" si="1"/>
        <v>42389.751177069702</v>
      </c>
      <c r="F22" s="42">
        <v>36647</v>
      </c>
      <c r="G22" s="59">
        <f t="shared" si="2"/>
        <v>-3.7400000000000003E-2</v>
      </c>
      <c r="H22" s="41">
        <f t="shared" si="3"/>
        <v>18555.168233441149</v>
      </c>
      <c r="I22" s="3">
        <v>-3.7400000000000003E-2</v>
      </c>
    </row>
    <row r="23" spans="1:9" x14ac:dyDescent="0.2">
      <c r="A23" s="42">
        <v>36678</v>
      </c>
      <c r="B23" s="43">
        <v>1.39</v>
      </c>
      <c r="C23" s="44">
        <f t="shared" si="0"/>
        <v>1.3899999999999999E-2</v>
      </c>
      <c r="D23" s="41">
        <f t="shared" si="1"/>
        <v>45260.243718430975</v>
      </c>
      <c r="F23" s="42">
        <v>36678</v>
      </c>
      <c r="G23" s="59">
        <f t="shared" si="2"/>
        <v>0.13616</v>
      </c>
      <c r="H23" s="41">
        <f t="shared" si="3"/>
        <v>21933.759940106498</v>
      </c>
      <c r="I23" s="3">
        <v>0.11840000000000001</v>
      </c>
    </row>
    <row r="24" spans="1:9" x14ac:dyDescent="0.2">
      <c r="A24" s="42">
        <v>36708</v>
      </c>
      <c r="B24" s="43">
        <v>1.3</v>
      </c>
      <c r="C24" s="44">
        <f t="shared" si="0"/>
        <v>1.3000000000000001E-2</v>
      </c>
      <c r="D24" s="41">
        <f t="shared" si="1"/>
        <v>48127.876886770573</v>
      </c>
      <c r="F24" s="42">
        <v>36708</v>
      </c>
      <c r="G24" s="59">
        <f t="shared" si="2"/>
        <v>-1.6299999999999999E-2</v>
      </c>
      <c r="H24" s="41">
        <f t="shared" si="3"/>
        <v>22314.014653082762</v>
      </c>
      <c r="I24" s="3">
        <v>-1.6299999999999999E-2</v>
      </c>
    </row>
    <row r="25" spans="1:9" x14ac:dyDescent="0.2">
      <c r="A25" s="42">
        <v>36739</v>
      </c>
      <c r="B25" s="43">
        <v>1.4</v>
      </c>
      <c r="C25" s="44">
        <f t="shared" si="0"/>
        <v>1.3999999999999999E-2</v>
      </c>
      <c r="D25" s="41">
        <f t="shared" si="1"/>
        <v>51083.167163185361</v>
      </c>
      <c r="F25" s="42">
        <v>36739</v>
      </c>
      <c r="G25" s="59">
        <f t="shared" si="2"/>
        <v>6.2329999999999997E-2</v>
      </c>
      <c r="H25" s="41">
        <f t="shared" si="3"/>
        <v>24501.594686409411</v>
      </c>
      <c r="I25" s="3">
        <v>5.4199999999999998E-2</v>
      </c>
    </row>
    <row r="26" spans="1:9" x14ac:dyDescent="0.2">
      <c r="A26" s="42">
        <v>36770</v>
      </c>
      <c r="B26" s="43">
        <v>1.22</v>
      </c>
      <c r="C26" s="44">
        <f t="shared" si="0"/>
        <v>1.2199999999999999E-2</v>
      </c>
      <c r="D26" s="41">
        <f t="shared" si="1"/>
        <v>53983.83180257622</v>
      </c>
      <c r="F26" s="42">
        <v>36770</v>
      </c>
      <c r="G26" s="59">
        <f t="shared" si="2"/>
        <v>-8.1799999999999998E-2</v>
      </c>
      <c r="H26" s="41">
        <f t="shared" si="3"/>
        <v>23186.014241061122</v>
      </c>
      <c r="I26" s="3">
        <v>-8.1799999999999998E-2</v>
      </c>
    </row>
    <row r="27" spans="1:9" x14ac:dyDescent="0.2">
      <c r="A27" s="42">
        <v>36800</v>
      </c>
      <c r="B27" s="43">
        <v>1.28</v>
      </c>
      <c r="C27" s="44">
        <f t="shared" si="0"/>
        <v>1.2800000000000001E-2</v>
      </c>
      <c r="D27" s="41">
        <f t="shared" si="1"/>
        <v>56953.62484964919</v>
      </c>
      <c r="F27" s="42">
        <v>36800</v>
      </c>
      <c r="G27" s="59">
        <f t="shared" si="2"/>
        <v>-6.6600000000000006E-2</v>
      </c>
      <c r="H27" s="41">
        <f t="shared" si="3"/>
        <v>22341.875692606453</v>
      </c>
      <c r="I27" s="3">
        <v>-6.6600000000000006E-2</v>
      </c>
    </row>
    <row r="28" spans="1:9" x14ac:dyDescent="0.2">
      <c r="A28" s="42">
        <v>36831</v>
      </c>
      <c r="B28" s="43">
        <v>1.21</v>
      </c>
      <c r="C28" s="44">
        <f t="shared" si="0"/>
        <v>1.21E-2</v>
      </c>
      <c r="D28" s="41">
        <f t="shared" si="1"/>
        <v>59919.988710329948</v>
      </c>
      <c r="F28" s="42">
        <v>36831</v>
      </c>
      <c r="G28" s="59">
        <f t="shared" si="2"/>
        <v>-0.10630000000000001</v>
      </c>
      <c r="H28" s="41">
        <f t="shared" si="3"/>
        <v>20637.209306482386</v>
      </c>
      <c r="I28" s="3">
        <v>-0.10630000000000001</v>
      </c>
    </row>
    <row r="29" spans="1:9" x14ac:dyDescent="0.2">
      <c r="A29" s="42">
        <v>36861</v>
      </c>
      <c r="B29" s="43">
        <v>1.19</v>
      </c>
      <c r="C29" s="44">
        <f t="shared" si="0"/>
        <v>1.1899999999999999E-2</v>
      </c>
      <c r="D29" s="41">
        <f t="shared" si="1"/>
        <v>62909.811575982872</v>
      </c>
      <c r="F29" s="42">
        <v>36861</v>
      </c>
      <c r="G29" s="59">
        <f t="shared" si="2"/>
        <v>0.17065999999999998</v>
      </c>
      <c r="H29" s="41">
        <f t="shared" si="3"/>
        <v>25037.150446726671</v>
      </c>
      <c r="I29" s="3">
        <v>0.1484</v>
      </c>
    </row>
    <row r="30" spans="1:9" x14ac:dyDescent="0.2">
      <c r="A30" s="42">
        <v>36892</v>
      </c>
      <c r="B30" s="45">
        <v>1.26</v>
      </c>
      <c r="C30" s="44">
        <f t="shared" si="0"/>
        <v>1.26E-2</v>
      </c>
      <c r="D30" s="41">
        <f t="shared" si="1"/>
        <v>65980.825201840256</v>
      </c>
      <c r="F30" s="42">
        <v>36892</v>
      </c>
      <c r="G30" s="59">
        <f t="shared" si="2"/>
        <v>0.18192999999999998</v>
      </c>
      <c r="H30" s="41">
        <f t="shared" si="3"/>
        <v>30478.606727499653</v>
      </c>
      <c r="I30" s="3">
        <v>0.15820000000000001</v>
      </c>
    </row>
    <row r="31" spans="1:9" x14ac:dyDescent="0.2">
      <c r="A31" s="42">
        <v>36923</v>
      </c>
      <c r="B31" s="43">
        <v>1.01</v>
      </c>
      <c r="C31" s="44">
        <f t="shared" si="0"/>
        <v>1.01E-2</v>
      </c>
      <c r="D31" s="41">
        <f t="shared" si="1"/>
        <v>68919.956536378842</v>
      </c>
      <c r="F31" s="42">
        <v>36923</v>
      </c>
      <c r="G31" s="59">
        <f t="shared" si="2"/>
        <v>-0.1008</v>
      </c>
      <c r="H31" s="41">
        <f t="shared" si="3"/>
        <v>28080.763169367689</v>
      </c>
      <c r="I31" s="3">
        <v>-0.1008</v>
      </c>
    </row>
    <row r="32" spans="1:9" x14ac:dyDescent="0.2">
      <c r="A32" s="42">
        <v>36951</v>
      </c>
      <c r="B32" s="45">
        <v>1.25</v>
      </c>
      <c r="C32" s="44">
        <f t="shared" si="0"/>
        <v>1.2500000000000001E-2</v>
      </c>
      <c r="D32" s="41">
        <f t="shared" si="1"/>
        <v>72059.580993083568</v>
      </c>
      <c r="F32" s="42">
        <v>36951</v>
      </c>
      <c r="G32" s="59">
        <f t="shared" si="2"/>
        <v>-9.1399999999999995E-2</v>
      </c>
      <c r="H32" s="41">
        <f t="shared" si="3"/>
        <v>26195.63141568748</v>
      </c>
      <c r="I32" s="3">
        <v>-9.1399999999999995E-2</v>
      </c>
    </row>
    <row r="33" spans="1:9" x14ac:dyDescent="0.2">
      <c r="A33" s="42">
        <v>36982</v>
      </c>
      <c r="B33" s="43">
        <v>1.18</v>
      </c>
      <c r="C33" s="44">
        <f t="shared" si="0"/>
        <v>1.18E-2</v>
      </c>
      <c r="D33" s="41">
        <f t="shared" si="1"/>
        <v>75186.434048801952</v>
      </c>
      <c r="F33" s="42">
        <v>36982</v>
      </c>
      <c r="G33" s="59">
        <f t="shared" si="2"/>
        <v>3.8179999999999999E-2</v>
      </c>
      <c r="H33" s="41">
        <f t="shared" si="3"/>
        <v>27974.41562313843</v>
      </c>
      <c r="I33" s="3">
        <v>3.32E-2</v>
      </c>
    </row>
    <row r="34" spans="1:9" x14ac:dyDescent="0.2">
      <c r="A34" s="42">
        <v>37012</v>
      </c>
      <c r="B34" s="43">
        <v>1.33</v>
      </c>
      <c r="C34" s="44">
        <f t="shared" si="0"/>
        <v>1.3300000000000001E-2</v>
      </c>
      <c r="D34" s="41">
        <f t="shared" si="1"/>
        <v>78466.338621651026</v>
      </c>
      <c r="F34" s="42">
        <v>37012</v>
      </c>
      <c r="G34" s="59">
        <f t="shared" si="2"/>
        <v>-1.7899999999999999E-2</v>
      </c>
      <c r="H34" s="41">
        <f t="shared" si="3"/>
        <v>28210.248583484252</v>
      </c>
      <c r="I34" s="3">
        <v>-1.7899999999999999E-2</v>
      </c>
    </row>
    <row r="35" spans="1:9" x14ac:dyDescent="0.2">
      <c r="A35" s="42">
        <v>37043</v>
      </c>
      <c r="B35" s="43">
        <v>1.27</v>
      </c>
      <c r="C35" s="44">
        <f t="shared" si="0"/>
        <v>1.2699999999999999E-2</v>
      </c>
      <c r="D35" s="41">
        <f t="shared" si="1"/>
        <v>81741.436122145984</v>
      </c>
      <c r="F35" s="42">
        <v>37043</v>
      </c>
      <c r="G35" s="59">
        <f t="shared" si="2"/>
        <v>-6.1999999999999998E-3</v>
      </c>
      <c r="H35" s="41">
        <f t="shared" si="3"/>
        <v>28780.695042266649</v>
      </c>
      <c r="I35" s="3">
        <v>-6.1999999999999998E-3</v>
      </c>
    </row>
    <row r="36" spans="1:9" x14ac:dyDescent="0.2">
      <c r="A36" s="42">
        <v>37073</v>
      </c>
      <c r="B36" s="43">
        <v>1.5</v>
      </c>
      <c r="C36" s="44">
        <f t="shared" si="0"/>
        <v>1.4999999999999999E-2</v>
      </c>
      <c r="D36" s="41">
        <f t="shared" si="1"/>
        <v>85251.307663978165</v>
      </c>
      <c r="F36" s="42">
        <v>37073</v>
      </c>
      <c r="G36" s="59">
        <f t="shared" si="2"/>
        <v>-5.5300000000000002E-2</v>
      </c>
      <c r="H36" s="41">
        <f t="shared" si="3"/>
        <v>27897.647606429302</v>
      </c>
      <c r="I36" s="3">
        <v>-5.5300000000000002E-2</v>
      </c>
    </row>
    <row r="37" spans="1:9" x14ac:dyDescent="0.2">
      <c r="A37" s="42">
        <v>37104</v>
      </c>
      <c r="B37" s="43">
        <v>1.6</v>
      </c>
      <c r="C37" s="44">
        <f t="shared" si="0"/>
        <v>1.6E-2</v>
      </c>
      <c r="D37" s="41">
        <f t="shared" si="1"/>
        <v>88901.328586601812</v>
      </c>
      <c r="F37" s="42">
        <v>37104</v>
      </c>
      <c r="G37" s="59">
        <f t="shared" si="2"/>
        <v>-6.6400000000000001E-2</v>
      </c>
      <c r="H37" s="41">
        <f t="shared" si="3"/>
        <v>26745.443805362396</v>
      </c>
      <c r="I37" s="3">
        <v>-6.6400000000000001E-2</v>
      </c>
    </row>
    <row r="38" spans="1:9" s="4" customFormat="1" x14ac:dyDescent="0.2">
      <c r="A38" s="46">
        <v>37135</v>
      </c>
      <c r="B38" s="47">
        <v>1.32</v>
      </c>
      <c r="C38" s="48">
        <f t="shared" si="0"/>
        <v>1.32E-2</v>
      </c>
      <c r="D38" s="49">
        <f>(($L$5+D37)*(1+C38))-D37</f>
        <v>3453.1975373431487</v>
      </c>
      <c r="F38" s="46">
        <v>37135</v>
      </c>
      <c r="G38" s="60">
        <f t="shared" si="2"/>
        <v>-0.17169999999999999</v>
      </c>
      <c r="H38" s="49">
        <f>(($L$6+H37)*(1+G38))+D37</f>
        <v>111675.80469058349</v>
      </c>
      <c r="I38" s="6">
        <v>-0.17169999999999999</v>
      </c>
    </row>
    <row r="39" spans="1:9" x14ac:dyDescent="0.2">
      <c r="A39" s="42">
        <v>37165</v>
      </c>
      <c r="B39" s="43">
        <v>1.54</v>
      </c>
      <c r="C39" s="44">
        <f t="shared" si="0"/>
        <v>1.54E-2</v>
      </c>
      <c r="D39" s="41">
        <f t="shared" ref="D39:D62" si="4">($L$5+D38)*(1+C39)</f>
        <v>5791.0267794182337</v>
      </c>
      <c r="F39" s="42">
        <v>37165</v>
      </c>
      <c r="G39" s="59">
        <f t="shared" si="2"/>
        <v>7.8774999999999998E-2</v>
      </c>
      <c r="H39" s="41">
        <f t="shared" si="3"/>
        <v>121282.14745508421</v>
      </c>
      <c r="I39" s="3">
        <v>6.8500000000000005E-2</v>
      </c>
    </row>
    <row r="40" spans="1:9" x14ac:dyDescent="0.2">
      <c r="A40" s="42">
        <v>37196</v>
      </c>
      <c r="B40" s="43">
        <v>1.39</v>
      </c>
      <c r="C40" s="44">
        <f t="shared" si="0"/>
        <v>1.3899999999999999E-2</v>
      </c>
      <c r="D40" s="41">
        <f t="shared" si="4"/>
        <v>8152.7970516521473</v>
      </c>
      <c r="F40" s="42">
        <v>37196</v>
      </c>
      <c r="G40" s="59">
        <f t="shared" si="2"/>
        <v>0.15858499999999998</v>
      </c>
      <c r="H40" s="41">
        <f t="shared" si="3"/>
        <v>141384.61555924875</v>
      </c>
      <c r="I40" s="3">
        <v>0.13789999999999999</v>
      </c>
    </row>
    <row r="41" spans="1:9" x14ac:dyDescent="0.2">
      <c r="A41" s="42">
        <v>37226</v>
      </c>
      <c r="B41" s="43">
        <v>1.39</v>
      </c>
      <c r="C41" s="44">
        <f t="shared" si="0"/>
        <v>1.3899999999999999E-2</v>
      </c>
      <c r="D41" s="41">
        <f t="shared" si="4"/>
        <v>10547.395930670113</v>
      </c>
      <c r="F41" s="42">
        <v>37226</v>
      </c>
      <c r="G41" s="59">
        <f t="shared" si="2"/>
        <v>5.7384999999999999E-2</v>
      </c>
      <c r="H41" s="41">
        <f t="shared" si="3"/>
        <v>150291.01047311624</v>
      </c>
      <c r="I41" s="3">
        <v>4.99E-2</v>
      </c>
    </row>
    <row r="42" spans="1:9" x14ac:dyDescent="0.2">
      <c r="A42" s="42">
        <v>37257</v>
      </c>
      <c r="B42" s="45">
        <v>1.53</v>
      </c>
      <c r="C42" s="44">
        <f t="shared" si="0"/>
        <v>1.5300000000000001E-2</v>
      </c>
      <c r="D42" s="41">
        <f t="shared" si="4"/>
        <v>12993.196088409366</v>
      </c>
      <c r="F42" s="42">
        <v>37257</v>
      </c>
      <c r="G42" s="59">
        <f t="shared" si="2"/>
        <v>-6.3100000000000003E-2</v>
      </c>
      <c r="H42" s="41">
        <f t="shared" si="3"/>
        <v>141510.3227122626</v>
      </c>
      <c r="I42" s="3">
        <v>-6.3100000000000003E-2</v>
      </c>
    </row>
    <row r="43" spans="1:9" x14ac:dyDescent="0.2">
      <c r="A43" s="42">
        <v>37288</v>
      </c>
      <c r="B43" s="45">
        <v>1.25</v>
      </c>
      <c r="C43" s="44">
        <f t="shared" si="0"/>
        <v>1.2500000000000001E-2</v>
      </c>
      <c r="D43" s="41">
        <f t="shared" si="4"/>
        <v>15433.736039514482</v>
      </c>
      <c r="F43" s="42">
        <v>37288</v>
      </c>
      <c r="G43" s="59">
        <f t="shared" si="2"/>
        <v>0.11856499999999999</v>
      </c>
      <c r="H43" s="41">
        <f t="shared" si="3"/>
        <v>159127.41787464201</v>
      </c>
      <c r="I43" s="3">
        <v>0.1031</v>
      </c>
    </row>
    <row r="44" spans="1:9" x14ac:dyDescent="0.2">
      <c r="A44" s="42">
        <v>37316</v>
      </c>
      <c r="B44" s="45">
        <v>1.37</v>
      </c>
      <c r="C44" s="44">
        <f t="shared" si="0"/>
        <v>1.37E-2</v>
      </c>
      <c r="D44" s="41">
        <f t="shared" si="4"/>
        <v>17926.003223255833</v>
      </c>
      <c r="F44" s="42">
        <v>37316</v>
      </c>
      <c r="G44" s="59">
        <f t="shared" si="2"/>
        <v>-5.5500000000000001E-2</v>
      </c>
      <c r="H44" s="41">
        <f t="shared" si="3"/>
        <v>151004.22118259937</v>
      </c>
      <c r="I44" s="3">
        <v>-5.5500000000000001E-2</v>
      </c>
    </row>
    <row r="45" spans="1:9" x14ac:dyDescent="0.2">
      <c r="A45" s="42">
        <v>37347</v>
      </c>
      <c r="B45" s="43">
        <v>1.48</v>
      </c>
      <c r="C45" s="44">
        <f t="shared" si="0"/>
        <v>1.4800000000000001E-2</v>
      </c>
      <c r="D45" s="41">
        <f t="shared" si="4"/>
        <v>20474.608070960017</v>
      </c>
      <c r="F45" s="42">
        <v>37347</v>
      </c>
      <c r="G45" s="59">
        <f t="shared" si="2"/>
        <v>-1.2800000000000001E-2</v>
      </c>
      <c r="H45" s="41">
        <f t="shared" si="3"/>
        <v>149811.76715146209</v>
      </c>
      <c r="I45" s="3">
        <v>-1.2800000000000001E-2</v>
      </c>
    </row>
    <row r="46" spans="1:9" x14ac:dyDescent="0.2">
      <c r="A46" s="42">
        <v>37377</v>
      </c>
      <c r="B46" s="43">
        <v>1.4</v>
      </c>
      <c r="C46" s="44">
        <f t="shared" si="0"/>
        <v>1.3999999999999999E-2</v>
      </c>
      <c r="D46" s="41">
        <f t="shared" si="4"/>
        <v>23042.752583953457</v>
      </c>
      <c r="F46" s="42">
        <v>37377</v>
      </c>
      <c r="G46" s="59">
        <f t="shared" si="2"/>
        <v>-1.7100000000000001E-2</v>
      </c>
      <c r="H46" s="41">
        <f t="shared" si="3"/>
        <v>147987.1609331721</v>
      </c>
      <c r="I46" s="3">
        <v>-1.7100000000000001E-2</v>
      </c>
    </row>
    <row r="47" spans="1:9" x14ac:dyDescent="0.2">
      <c r="A47" s="42">
        <v>37408</v>
      </c>
      <c r="B47" s="43">
        <v>1.31</v>
      </c>
      <c r="C47" s="44">
        <f t="shared" si="0"/>
        <v>1.3100000000000001E-2</v>
      </c>
      <c r="D47" s="41">
        <f t="shared" si="4"/>
        <v>25624.08764280325</v>
      </c>
      <c r="F47" s="42">
        <v>37408</v>
      </c>
      <c r="G47" s="59">
        <f t="shared" si="2"/>
        <v>-0.13389999999999999</v>
      </c>
      <c r="H47" s="41">
        <f t="shared" si="3"/>
        <v>128821.25508422035</v>
      </c>
      <c r="I47" s="3">
        <v>-0.13389999999999999</v>
      </c>
    </row>
    <row r="48" spans="1:9" x14ac:dyDescent="0.2">
      <c r="A48" s="42">
        <v>37438</v>
      </c>
      <c r="B48" s="43">
        <v>1.54</v>
      </c>
      <c r="C48" s="44">
        <f t="shared" si="0"/>
        <v>1.54E-2</v>
      </c>
      <c r="D48" s="41">
        <f t="shared" si="4"/>
        <v>28303.348592502422</v>
      </c>
      <c r="F48" s="42">
        <v>37438</v>
      </c>
      <c r="G48" s="59">
        <f t="shared" si="2"/>
        <v>-0.1236</v>
      </c>
      <c r="H48" s="41">
        <f t="shared" si="3"/>
        <v>113556.24795581072</v>
      </c>
      <c r="I48" s="3">
        <v>-0.1236</v>
      </c>
    </row>
    <row r="49" spans="1:9" x14ac:dyDescent="0.2">
      <c r="A49" s="42">
        <v>37469</v>
      </c>
      <c r="B49" s="43">
        <v>1.45</v>
      </c>
      <c r="C49" s="44">
        <f t="shared" si="0"/>
        <v>1.4499999999999999E-2</v>
      </c>
      <c r="D49" s="41">
        <f t="shared" si="4"/>
        <v>30996.372147093705</v>
      </c>
      <c r="F49" s="42">
        <v>37469</v>
      </c>
      <c r="G49" s="59">
        <f t="shared" si="2"/>
        <v>7.3024999999999993E-2</v>
      </c>
      <c r="H49" s="41">
        <f t="shared" si="3"/>
        <v>122653.46171278378</v>
      </c>
      <c r="I49" s="3">
        <v>6.3500000000000001E-2</v>
      </c>
    </row>
    <row r="50" spans="1:9" x14ac:dyDescent="0.2">
      <c r="A50" s="42">
        <v>37500</v>
      </c>
      <c r="B50" s="43">
        <v>1.38</v>
      </c>
      <c r="C50" s="44">
        <f t="shared" si="0"/>
        <v>1.38E-2</v>
      </c>
      <c r="D50" s="41">
        <f t="shared" si="4"/>
        <v>33705.172082723599</v>
      </c>
      <c r="F50" s="42">
        <v>37500</v>
      </c>
      <c r="G50" s="59">
        <f t="shared" si="2"/>
        <v>-0.16950000000000001</v>
      </c>
      <c r="H50" s="41">
        <f t="shared" si="3"/>
        <v>102486.57495246694</v>
      </c>
      <c r="I50" s="3">
        <v>-0.16950000000000001</v>
      </c>
    </row>
    <row r="51" spans="1:9" x14ac:dyDescent="0.2">
      <c r="A51" s="42">
        <v>37530</v>
      </c>
      <c r="B51" s="43">
        <v>1.64</v>
      </c>
      <c r="C51" s="44">
        <f t="shared" si="0"/>
        <v>1.6399999999999998E-2</v>
      </c>
      <c r="D51" s="41">
        <f t="shared" si="4"/>
        <v>36544.836904880263</v>
      </c>
      <c r="F51" s="42">
        <v>37530</v>
      </c>
      <c r="G51" s="59">
        <f t="shared" si="2"/>
        <v>0.20607999999999999</v>
      </c>
      <c r="H51" s="41">
        <f t="shared" si="3"/>
        <v>124511.56831867133</v>
      </c>
      <c r="I51" s="3">
        <v>0.1792</v>
      </c>
    </row>
    <row r="52" spans="1:9" x14ac:dyDescent="0.2">
      <c r="A52" s="42">
        <v>37561</v>
      </c>
      <c r="B52" s="43">
        <v>1.53</v>
      </c>
      <c r="C52" s="44">
        <f t="shared" si="0"/>
        <v>1.5300000000000001E-2</v>
      </c>
      <c r="D52" s="41">
        <f t="shared" si="4"/>
        <v>39388.397909524938</v>
      </c>
      <c r="F52" s="42">
        <v>37561</v>
      </c>
      <c r="G52" s="59">
        <f t="shared" si="2"/>
        <v>3.8524999999999997E-2</v>
      </c>
      <c r="H52" s="41">
        <f t="shared" si="3"/>
        <v>130087.27023814814</v>
      </c>
      <c r="I52" s="3">
        <v>3.3500000000000002E-2</v>
      </c>
    </row>
    <row r="53" spans="1:9" x14ac:dyDescent="0.2">
      <c r="A53" s="42">
        <v>37591</v>
      </c>
      <c r="B53" s="43">
        <v>1.73</v>
      </c>
      <c r="C53" s="44">
        <f t="shared" si="0"/>
        <v>1.7299999999999999E-2</v>
      </c>
      <c r="D53" s="41">
        <f t="shared" si="4"/>
        <v>42358.742193359722</v>
      </c>
      <c r="F53" s="42">
        <v>37591</v>
      </c>
      <c r="G53" s="59">
        <f t="shared" si="2"/>
        <v>8.3144999999999997E-2</v>
      </c>
      <c r="H53" s="41">
        <f t="shared" si="3"/>
        <v>141715.73507209896</v>
      </c>
      <c r="I53" s="3">
        <v>7.2300000000000003E-2</v>
      </c>
    </row>
    <row r="54" spans="1:9" x14ac:dyDescent="0.2">
      <c r="A54" s="42">
        <v>37622</v>
      </c>
      <c r="B54" s="45">
        <v>1.97</v>
      </c>
      <c r="C54" s="44">
        <f t="shared" si="0"/>
        <v>1.9699999999999999E-2</v>
      </c>
      <c r="D54" s="41">
        <f t="shared" si="4"/>
        <v>45487.534414568909</v>
      </c>
      <c r="F54" s="42">
        <v>37622</v>
      </c>
      <c r="G54" s="59">
        <f t="shared" si="2"/>
        <v>-2.9100000000000001E-2</v>
      </c>
      <c r="H54" s="41">
        <f t="shared" si="3"/>
        <v>138319.98218150088</v>
      </c>
      <c r="I54" s="3">
        <v>-2.9100000000000001E-2</v>
      </c>
    </row>
    <row r="55" spans="1:9" x14ac:dyDescent="0.2">
      <c r="A55" s="42">
        <v>37653</v>
      </c>
      <c r="B55" s="45">
        <v>1.83</v>
      </c>
      <c r="C55" s="44">
        <f t="shared" si="0"/>
        <v>1.83E-2</v>
      </c>
      <c r="D55" s="41">
        <f t="shared" si="4"/>
        <v>48611.131294355517</v>
      </c>
      <c r="F55" s="42">
        <v>37653</v>
      </c>
      <c r="G55" s="59">
        <f t="shared" si="2"/>
        <v>-6.0400000000000002E-2</v>
      </c>
      <c r="H55" s="41">
        <f t="shared" si="3"/>
        <v>130670.15525773822</v>
      </c>
      <c r="I55" s="3">
        <v>-6.0400000000000002E-2</v>
      </c>
    </row>
    <row r="56" spans="1:9" x14ac:dyDescent="0.2">
      <c r="A56" s="42">
        <v>37681</v>
      </c>
      <c r="B56" s="45">
        <v>1.77</v>
      </c>
      <c r="C56" s="44">
        <f t="shared" si="0"/>
        <v>1.77E-2</v>
      </c>
      <c r="D56" s="41">
        <f t="shared" si="4"/>
        <v>51761.373318265614</v>
      </c>
      <c r="F56" s="42">
        <v>37681</v>
      </c>
      <c r="G56" s="59">
        <f t="shared" si="2"/>
        <v>0.11108999999999999</v>
      </c>
      <c r="H56" s="41">
        <f t="shared" si="3"/>
        <v>146019.62030532036</v>
      </c>
      <c r="I56" s="3">
        <v>9.6600000000000005E-2</v>
      </c>
    </row>
    <row r="57" spans="1:9" x14ac:dyDescent="0.2">
      <c r="A57" s="42">
        <v>37712</v>
      </c>
      <c r="B57" s="43">
        <v>1.87</v>
      </c>
      <c r="C57" s="44">
        <f t="shared" si="0"/>
        <v>1.8700000000000001E-2</v>
      </c>
      <c r="D57" s="41">
        <f t="shared" si="4"/>
        <v>55021.385999317179</v>
      </c>
      <c r="F57" s="42">
        <v>37712</v>
      </c>
      <c r="G57" s="59">
        <f t="shared" si="2"/>
        <v>0.13086999999999999</v>
      </c>
      <c r="H57" s="41">
        <f t="shared" si="3"/>
        <v>165977.36051467765</v>
      </c>
      <c r="I57" s="3">
        <v>0.1138</v>
      </c>
    </row>
    <row r="58" spans="1:9" x14ac:dyDescent="0.2">
      <c r="A58" s="42">
        <v>37742</v>
      </c>
      <c r="B58" s="43">
        <v>1.96</v>
      </c>
      <c r="C58" s="44">
        <f t="shared" si="0"/>
        <v>1.9599999999999999E-2</v>
      </c>
      <c r="D58" s="41">
        <f t="shared" si="4"/>
        <v>58393.905164903801</v>
      </c>
      <c r="F58" s="42">
        <v>37742</v>
      </c>
      <c r="G58" s="59">
        <f t="shared" si="2"/>
        <v>7.9235E-2</v>
      </c>
      <c r="H58" s="41">
        <f t="shared" si="3"/>
        <v>179938.00292505813</v>
      </c>
      <c r="I58" s="3">
        <v>6.8900000000000003E-2</v>
      </c>
    </row>
    <row r="59" spans="1:9" x14ac:dyDescent="0.2">
      <c r="A59" s="42">
        <v>37773</v>
      </c>
      <c r="B59" s="43">
        <v>1.85</v>
      </c>
      <c r="C59" s="44">
        <f t="shared" si="0"/>
        <v>1.8500000000000003E-2</v>
      </c>
      <c r="D59" s="41">
        <f t="shared" si="4"/>
        <v>61765.817410454518</v>
      </c>
      <c r="F59" s="42">
        <v>37773</v>
      </c>
      <c r="G59" s="59">
        <f t="shared" si="2"/>
        <v>-3.3500000000000002E-2</v>
      </c>
      <c r="H59" s="41">
        <f t="shared" si="3"/>
        <v>174634.95482706869</v>
      </c>
      <c r="I59" s="3">
        <v>-3.3500000000000002E-2</v>
      </c>
    </row>
    <row r="60" spans="1:9" x14ac:dyDescent="0.2">
      <c r="A60" s="42">
        <v>37803</v>
      </c>
      <c r="B60" s="43">
        <v>2.08</v>
      </c>
      <c r="C60" s="44">
        <f t="shared" si="0"/>
        <v>2.0799999999999999E-2</v>
      </c>
      <c r="D60" s="41">
        <f t="shared" si="4"/>
        <v>65347.346412591971</v>
      </c>
      <c r="F60" s="42">
        <v>37803</v>
      </c>
      <c r="G60" s="59">
        <f t="shared" si="2"/>
        <v>5.3129999999999997E-2</v>
      </c>
      <c r="H60" s="41">
        <f t="shared" si="3"/>
        <v>184703.15747703082</v>
      </c>
      <c r="I60" s="3">
        <v>4.6199999999999998E-2</v>
      </c>
    </row>
    <row r="61" spans="1:9" x14ac:dyDescent="0.2">
      <c r="A61" s="42">
        <v>37834</v>
      </c>
      <c r="B61" s="43">
        <v>1.76</v>
      </c>
      <c r="C61" s="44">
        <f t="shared" si="0"/>
        <v>1.7600000000000001E-2</v>
      </c>
      <c r="D61" s="41">
        <f t="shared" si="4"/>
        <v>68787.059709453591</v>
      </c>
      <c r="F61" s="42">
        <v>37834</v>
      </c>
      <c r="G61" s="59">
        <f t="shared" si="2"/>
        <v>0.13581499999999999</v>
      </c>
      <c r="H61" s="41">
        <f t="shared" si="3"/>
        <v>210640.47805977377</v>
      </c>
      <c r="I61" s="3">
        <v>0.1181</v>
      </c>
    </row>
    <row r="62" spans="1:9" x14ac:dyDescent="0.2">
      <c r="A62" s="42">
        <v>37865</v>
      </c>
      <c r="B62" s="43">
        <v>1.67</v>
      </c>
      <c r="C62" s="44">
        <f t="shared" si="0"/>
        <v>1.67E-2</v>
      </c>
      <c r="D62" s="41">
        <f t="shared" si="4"/>
        <v>72223.378606601458</v>
      </c>
      <c r="F62" s="42">
        <v>37865</v>
      </c>
      <c r="G62" s="59">
        <f t="shared" si="2"/>
        <v>6.3365000000000005E-2</v>
      </c>
      <c r="H62" s="41">
        <f t="shared" si="3"/>
        <v>224785.23570203135</v>
      </c>
      <c r="I62" s="3">
        <v>5.5100000000000003E-2</v>
      </c>
    </row>
    <row r="63" spans="1:9" s="8" customFormat="1" x14ac:dyDescent="0.2">
      <c r="A63" s="50">
        <v>37895</v>
      </c>
      <c r="B63" s="51">
        <v>1.63</v>
      </c>
      <c r="C63" s="52">
        <f t="shared" si="0"/>
        <v>1.6299999999999999E-2</v>
      </c>
      <c r="D63" s="53">
        <f>(($L$5+D62)*(1+C63))+D37</f>
        <v>164588.62326449086</v>
      </c>
      <c r="F63" s="50">
        <v>37895</v>
      </c>
      <c r="G63" s="59">
        <f t="shared" si="2"/>
        <v>0.14168</v>
      </c>
      <c r="H63" s="53">
        <f>(($L$6+H62)*(1+G63))-D37</f>
        <v>168587.73930969334</v>
      </c>
      <c r="I63" s="9">
        <v>0.1232</v>
      </c>
    </row>
    <row r="64" spans="1:9" x14ac:dyDescent="0.2">
      <c r="A64" s="42">
        <v>37926</v>
      </c>
      <c r="B64" s="43">
        <v>1.34</v>
      </c>
      <c r="C64" s="44">
        <f t="shared" si="0"/>
        <v>1.34E-2</v>
      </c>
      <c r="D64" s="41">
        <f t="shared" ref="D64:D95" si="5">($L$5+D63)*(1+C64)</f>
        <v>169074.26081623504</v>
      </c>
      <c r="F64" s="42">
        <v>37926</v>
      </c>
      <c r="G64" s="59">
        <f t="shared" si="2"/>
        <v>0.14076</v>
      </c>
      <c r="H64" s="41">
        <f t="shared" si="3"/>
        <v>193173.71949492578</v>
      </c>
      <c r="I64" s="3">
        <v>0.12239999999999999</v>
      </c>
    </row>
    <row r="65" spans="1:9" x14ac:dyDescent="0.2">
      <c r="A65" s="42">
        <v>37956</v>
      </c>
      <c r="B65" s="43">
        <v>1.37</v>
      </c>
      <c r="C65" s="44">
        <f t="shared" si="0"/>
        <v>1.37E-2</v>
      </c>
      <c r="D65" s="41">
        <f t="shared" si="5"/>
        <v>173671.40318941747</v>
      </c>
      <c r="F65" s="42">
        <v>37956</v>
      </c>
      <c r="G65" s="59">
        <f t="shared" si="2"/>
        <v>0.11695499999999999</v>
      </c>
      <c r="H65" s="41">
        <f t="shared" si="3"/>
        <v>216604.06810845481</v>
      </c>
      <c r="I65" s="3">
        <v>0.1017</v>
      </c>
    </row>
    <row r="66" spans="1:9" x14ac:dyDescent="0.2">
      <c r="A66" s="42">
        <v>37987</v>
      </c>
      <c r="B66" s="45">
        <v>1.26</v>
      </c>
      <c r="C66" s="44">
        <f t="shared" si="0"/>
        <v>1.26E-2</v>
      </c>
      <c r="D66" s="41">
        <f t="shared" si="5"/>
        <v>178138.01286960411</v>
      </c>
      <c r="F66" s="42">
        <v>37987</v>
      </c>
      <c r="G66" s="59">
        <f t="shared" si="2"/>
        <v>-1.7299999999999999E-2</v>
      </c>
      <c r="H66" s="41">
        <f t="shared" si="3"/>
        <v>213593.84273017856</v>
      </c>
      <c r="I66" s="3">
        <v>-1.7299999999999999E-2</v>
      </c>
    </row>
    <row r="67" spans="1:9" x14ac:dyDescent="0.2">
      <c r="A67" s="42">
        <v>38018</v>
      </c>
      <c r="B67" s="45">
        <v>1.08</v>
      </c>
      <c r="C67" s="44">
        <f t="shared" si="0"/>
        <v>1.0800000000000001E-2</v>
      </c>
      <c r="D67" s="41">
        <f t="shared" si="5"/>
        <v>182336.20340859581</v>
      </c>
      <c r="F67" s="42">
        <v>38018</v>
      </c>
      <c r="G67" s="59">
        <f t="shared" si="2"/>
        <v>-4.4000000000000003E-3</v>
      </c>
      <c r="H67" s="41">
        <f t="shared" si="3"/>
        <v>213400.72982216577</v>
      </c>
      <c r="I67" s="3">
        <v>-4.4000000000000003E-3</v>
      </c>
    </row>
    <row r="68" spans="1:9" x14ac:dyDescent="0.2">
      <c r="A68" s="42">
        <v>38047</v>
      </c>
      <c r="B68" s="45">
        <v>1.37</v>
      </c>
      <c r="C68" s="44">
        <f t="shared" si="0"/>
        <v>1.37E-2</v>
      </c>
      <c r="D68" s="41">
        <f t="shared" si="5"/>
        <v>187115.03439529359</v>
      </c>
      <c r="F68" s="42">
        <v>38047</v>
      </c>
      <c r="G68" s="59">
        <f t="shared" si="2"/>
        <v>2.0469999999999999E-2</v>
      </c>
      <c r="H68" s="41">
        <f t="shared" si="3"/>
        <v>218534.3952616255</v>
      </c>
      <c r="I68" s="3">
        <v>1.78E-2</v>
      </c>
    </row>
    <row r="69" spans="1:9" x14ac:dyDescent="0.2">
      <c r="A69" s="42">
        <v>38078</v>
      </c>
      <c r="B69" s="43">
        <v>1.17</v>
      </c>
      <c r="C69" s="44">
        <f t="shared" si="0"/>
        <v>1.1699999999999999E-2</v>
      </c>
      <c r="D69" s="41">
        <f t="shared" si="5"/>
        <v>191580.60529771855</v>
      </c>
      <c r="F69" s="42">
        <v>38078</v>
      </c>
      <c r="G69" s="59">
        <f t="shared" si="2"/>
        <v>-0.1145</v>
      </c>
      <c r="H69" s="41">
        <f t="shared" si="3"/>
        <v>194176.33200416938</v>
      </c>
      <c r="I69" s="3">
        <v>-0.1145</v>
      </c>
    </row>
    <row r="70" spans="1:9" x14ac:dyDescent="0.2">
      <c r="A70" s="42">
        <v>38108</v>
      </c>
      <c r="B70" s="43">
        <v>1.22</v>
      </c>
      <c r="C70" s="44">
        <f t="shared" ref="C70:C133" si="6">B70/100</f>
        <v>1.2199999999999999E-2</v>
      </c>
      <c r="D70" s="41">
        <f t="shared" si="5"/>
        <v>196195.3386823507</v>
      </c>
      <c r="F70" s="42">
        <v>38108</v>
      </c>
      <c r="G70" s="59">
        <f t="shared" si="2"/>
        <v>-3.2000000000000002E-3</v>
      </c>
      <c r="H70" s="41">
        <f t="shared" si="3"/>
        <v>194302.56774175604</v>
      </c>
      <c r="I70" s="3">
        <v>-3.2000000000000002E-3</v>
      </c>
    </row>
    <row r="71" spans="1:9" x14ac:dyDescent="0.2">
      <c r="A71" s="42">
        <v>38139</v>
      </c>
      <c r="B71" s="43">
        <v>1.22</v>
      </c>
      <c r="C71" s="44">
        <f t="shared" si="6"/>
        <v>1.2199999999999999E-2</v>
      </c>
      <c r="D71" s="41">
        <f t="shared" si="5"/>
        <v>200866.37181427539</v>
      </c>
      <c r="F71" s="42">
        <v>38139</v>
      </c>
      <c r="G71" s="59">
        <f t="shared" ref="G71:G134" si="7">IF(I71&gt;0,I71*$L$7,I71)</f>
        <v>9.4414999999999999E-2</v>
      </c>
      <c r="H71" s="41">
        <f t="shared" si="3"/>
        <v>213468.45592509391</v>
      </c>
      <c r="I71" s="3">
        <v>8.2100000000000006E-2</v>
      </c>
    </row>
    <row r="72" spans="1:9" x14ac:dyDescent="0.2">
      <c r="A72" s="42">
        <v>38169</v>
      </c>
      <c r="B72" s="43">
        <v>1.28</v>
      </c>
      <c r="C72" s="44">
        <f t="shared" si="6"/>
        <v>1.2800000000000001E-2</v>
      </c>
      <c r="D72" s="41">
        <f t="shared" si="5"/>
        <v>205716.2613734981</v>
      </c>
      <c r="F72" s="42">
        <v>38169</v>
      </c>
      <c r="G72" s="59">
        <f t="shared" si="7"/>
        <v>6.4629999999999993E-2</v>
      </c>
      <c r="H72" s="41">
        <f t="shared" ref="H72:H135" si="8">($L$6+H71)*(1+G72)</f>
        <v>228063.39473153272</v>
      </c>
      <c r="I72" s="3">
        <v>5.62E-2</v>
      </c>
    </row>
    <row r="73" spans="1:9" x14ac:dyDescent="0.2">
      <c r="A73" s="42">
        <v>38200</v>
      </c>
      <c r="B73" s="43">
        <v>1.29</v>
      </c>
      <c r="C73" s="44">
        <f t="shared" si="6"/>
        <v>1.29E-2</v>
      </c>
      <c r="D73" s="41">
        <f t="shared" si="5"/>
        <v>210649.02614521619</v>
      </c>
      <c r="F73" s="42">
        <v>38200</v>
      </c>
      <c r="G73" s="59">
        <f t="shared" si="7"/>
        <v>2.4034999999999997E-2</v>
      </c>
      <c r="H73" s="41">
        <f t="shared" si="8"/>
        <v>234312.92467390513</v>
      </c>
      <c r="I73" s="3">
        <v>2.0899999999999998E-2</v>
      </c>
    </row>
    <row r="74" spans="1:9" x14ac:dyDescent="0.2">
      <c r="A74" s="42">
        <v>38231</v>
      </c>
      <c r="B74" s="43">
        <v>1.24</v>
      </c>
      <c r="C74" s="44">
        <f t="shared" si="6"/>
        <v>1.24E-2</v>
      </c>
      <c r="D74" s="41">
        <f t="shared" si="5"/>
        <v>215538.97406941687</v>
      </c>
      <c r="F74" s="42">
        <v>38231</v>
      </c>
      <c r="G74" s="59">
        <f t="shared" si="7"/>
        <v>2.231E-2</v>
      </c>
      <c r="H74" s="41">
        <f t="shared" si="8"/>
        <v>240307.17852337996</v>
      </c>
      <c r="I74" s="3">
        <v>1.9400000000000001E-2</v>
      </c>
    </row>
    <row r="75" spans="1:9" x14ac:dyDescent="0.2">
      <c r="A75" s="42">
        <v>38261</v>
      </c>
      <c r="B75" s="43">
        <v>1.21</v>
      </c>
      <c r="C75" s="44">
        <f t="shared" si="6"/>
        <v>1.21E-2</v>
      </c>
      <c r="D75" s="41">
        <f t="shared" si="5"/>
        <v>220424.22065565683</v>
      </c>
      <c r="F75" s="42">
        <v>38261</v>
      </c>
      <c r="G75" s="59">
        <f t="shared" si="7"/>
        <v>-8.3000000000000001E-3</v>
      </c>
      <c r="H75" s="41">
        <f t="shared" si="8"/>
        <v>239056.40394163592</v>
      </c>
      <c r="I75" s="3">
        <v>-8.3000000000000001E-3</v>
      </c>
    </row>
    <row r="76" spans="1:9" x14ac:dyDescent="0.2">
      <c r="A76" s="42">
        <v>38292</v>
      </c>
      <c r="B76" s="43">
        <v>1.25</v>
      </c>
      <c r="C76" s="44">
        <f t="shared" si="6"/>
        <v>1.2500000000000001E-2</v>
      </c>
      <c r="D76" s="41">
        <f t="shared" si="5"/>
        <v>225457.64841385253</v>
      </c>
      <c r="F76" s="42">
        <v>38292</v>
      </c>
      <c r="G76" s="59">
        <f t="shared" si="7"/>
        <v>0.10361499999999998</v>
      </c>
      <c r="H76" s="41">
        <f t="shared" si="8"/>
        <v>264653.94448604854</v>
      </c>
      <c r="I76" s="3">
        <v>9.01E-2</v>
      </c>
    </row>
    <row r="77" spans="1:9" x14ac:dyDescent="0.2">
      <c r="A77" s="42">
        <v>38322</v>
      </c>
      <c r="B77" s="43">
        <v>1.48</v>
      </c>
      <c r="C77" s="44">
        <f t="shared" si="6"/>
        <v>1.4800000000000001E-2</v>
      </c>
      <c r="D77" s="41">
        <f t="shared" si="5"/>
        <v>231077.72161037751</v>
      </c>
      <c r="F77" s="42">
        <v>38322</v>
      </c>
      <c r="G77" s="59">
        <f t="shared" si="7"/>
        <v>4.8875000000000002E-2</v>
      </c>
      <c r="H77" s="41">
        <f t="shared" si="8"/>
        <v>278375.56227280415</v>
      </c>
      <c r="I77" s="3">
        <v>4.2500000000000003E-2</v>
      </c>
    </row>
    <row r="78" spans="1:9" x14ac:dyDescent="0.2">
      <c r="A78" s="42">
        <v>38353</v>
      </c>
      <c r="B78" s="45">
        <v>1.38</v>
      </c>
      <c r="C78" s="44">
        <f t="shared" si="6"/>
        <v>1.38E-2</v>
      </c>
      <c r="D78" s="41">
        <f t="shared" si="5"/>
        <v>236547.64416860073</v>
      </c>
      <c r="F78" s="42">
        <v>38353</v>
      </c>
      <c r="G78" s="59">
        <f t="shared" si="7"/>
        <v>-7.0400000000000004E-2</v>
      </c>
      <c r="H78" s="41">
        <f t="shared" si="8"/>
        <v>259475.12268879873</v>
      </c>
      <c r="I78" s="3">
        <v>-7.0400000000000004E-2</v>
      </c>
    </row>
    <row r="79" spans="1:9" x14ac:dyDescent="0.2">
      <c r="A79" s="42">
        <v>38384</v>
      </c>
      <c r="B79" s="45">
        <v>1.22</v>
      </c>
      <c r="C79" s="44">
        <f t="shared" si="6"/>
        <v>1.2199999999999999E-2</v>
      </c>
      <c r="D79" s="41">
        <f t="shared" si="5"/>
        <v>241710.97542745766</v>
      </c>
      <c r="F79" s="42">
        <v>38384</v>
      </c>
      <c r="G79" s="59">
        <f t="shared" si="7"/>
        <v>0.17882499999999998</v>
      </c>
      <c r="H79" s="41">
        <f t="shared" si="8"/>
        <v>306759.88025362318</v>
      </c>
      <c r="I79" s="3">
        <v>0.1555</v>
      </c>
    </row>
    <row r="80" spans="1:9" x14ac:dyDescent="0.2">
      <c r="A80" s="42">
        <v>38412</v>
      </c>
      <c r="B80" s="45">
        <v>1.52</v>
      </c>
      <c r="C80" s="44">
        <f t="shared" si="6"/>
        <v>1.52E-2</v>
      </c>
      <c r="D80" s="41">
        <f t="shared" si="5"/>
        <v>247669.18225395505</v>
      </c>
      <c r="F80" s="42">
        <v>38412</v>
      </c>
      <c r="G80" s="59">
        <f t="shared" si="7"/>
        <v>-5.4300000000000001E-2</v>
      </c>
      <c r="H80" s="41">
        <f t="shared" si="8"/>
        <v>290812.09375585144</v>
      </c>
      <c r="I80" s="3">
        <v>-5.4300000000000001E-2</v>
      </c>
    </row>
    <row r="81" spans="1:9" x14ac:dyDescent="0.2">
      <c r="A81" s="42">
        <v>38443</v>
      </c>
      <c r="B81" s="43">
        <v>1.41</v>
      </c>
      <c r="C81" s="44">
        <f t="shared" si="6"/>
        <v>1.41E-2</v>
      </c>
      <c r="D81" s="41">
        <f t="shared" si="5"/>
        <v>253443.04272373582</v>
      </c>
      <c r="F81" s="42">
        <v>38443</v>
      </c>
      <c r="G81" s="59">
        <f t="shared" si="7"/>
        <v>-6.6400000000000001E-2</v>
      </c>
      <c r="H81" s="41">
        <f t="shared" si="8"/>
        <v>272202.37073046289</v>
      </c>
      <c r="I81" s="3">
        <v>-6.6400000000000001E-2</v>
      </c>
    </row>
    <row r="82" spans="1:9" x14ac:dyDescent="0.2">
      <c r="A82" s="42">
        <v>38473</v>
      </c>
      <c r="B82" s="43">
        <v>1.5</v>
      </c>
      <c r="C82" s="44">
        <f t="shared" si="6"/>
        <v>1.4999999999999999E-2</v>
      </c>
      <c r="D82" s="41">
        <f t="shared" si="5"/>
        <v>259528.43836459183</v>
      </c>
      <c r="F82" s="42">
        <v>38473</v>
      </c>
      <c r="G82" s="59">
        <f t="shared" si="7"/>
        <v>1.6789999999999999E-2</v>
      </c>
      <c r="H82" s="41">
        <f t="shared" si="8"/>
        <v>277535.24103502737</v>
      </c>
      <c r="I82" s="3">
        <v>1.46E-2</v>
      </c>
    </row>
    <row r="83" spans="1:9" x14ac:dyDescent="0.2">
      <c r="A83" s="42">
        <v>38504</v>
      </c>
      <c r="B83" s="43">
        <v>1.58</v>
      </c>
      <c r="C83" s="44">
        <f t="shared" si="6"/>
        <v>1.5800000000000002E-2</v>
      </c>
      <c r="D83" s="41">
        <f t="shared" si="5"/>
        <v>265914.53769075236</v>
      </c>
      <c r="F83" s="42">
        <v>38504</v>
      </c>
      <c r="G83" s="59">
        <f t="shared" si="7"/>
        <v>-6.1999999999999998E-3</v>
      </c>
      <c r="H83" s="41">
        <f t="shared" si="8"/>
        <v>276559.8725406102</v>
      </c>
      <c r="I83" s="3">
        <v>-6.1999999999999998E-3</v>
      </c>
    </row>
    <row r="84" spans="1:9" x14ac:dyDescent="0.2">
      <c r="A84" s="42">
        <v>38534</v>
      </c>
      <c r="B84" s="43">
        <v>1.51</v>
      </c>
      <c r="C84" s="44">
        <f t="shared" si="6"/>
        <v>1.5100000000000001E-2</v>
      </c>
      <c r="D84" s="41">
        <f t="shared" si="5"/>
        <v>272213.82220988267</v>
      </c>
      <c r="F84" s="42">
        <v>38534</v>
      </c>
      <c r="G84" s="59">
        <f t="shared" si="7"/>
        <v>4.5539999999999997E-2</v>
      </c>
      <c r="H84" s="41">
        <f t="shared" si="8"/>
        <v>289938.56413610955</v>
      </c>
      <c r="I84" s="3">
        <v>3.9600000000000003E-2</v>
      </c>
    </row>
    <row r="85" spans="1:9" x14ac:dyDescent="0.2">
      <c r="A85" s="42">
        <v>38565</v>
      </c>
      <c r="B85" s="43">
        <v>1.65</v>
      </c>
      <c r="C85" s="44">
        <f t="shared" si="6"/>
        <v>1.6500000000000001E-2</v>
      </c>
      <c r="D85" s="41">
        <f t="shared" si="5"/>
        <v>278992.47527634574</v>
      </c>
      <c r="F85" s="42">
        <v>38565</v>
      </c>
      <c r="G85" s="59">
        <f t="shared" si="7"/>
        <v>8.8434999999999986E-2</v>
      </c>
      <c r="H85" s="41">
        <f t="shared" si="8"/>
        <v>316395.6073054864</v>
      </c>
      <c r="I85" s="3">
        <v>7.6899999999999996E-2</v>
      </c>
    </row>
    <row r="86" spans="1:9" x14ac:dyDescent="0.2">
      <c r="A86" s="42">
        <v>38596</v>
      </c>
      <c r="B86" s="43">
        <v>1.5</v>
      </c>
      <c r="C86" s="44">
        <f t="shared" si="6"/>
        <v>1.4999999999999999E-2</v>
      </c>
      <c r="D86" s="41">
        <f t="shared" si="5"/>
        <v>285461.11240549089</v>
      </c>
      <c r="F86" s="42">
        <v>38596</v>
      </c>
      <c r="G86" s="59">
        <f t="shared" si="7"/>
        <v>0.14513000000000001</v>
      </c>
      <c r="H86" s="41">
        <f t="shared" si="8"/>
        <v>363172.94929373165</v>
      </c>
      <c r="I86" s="3">
        <v>0.12620000000000001</v>
      </c>
    </row>
    <row r="87" spans="1:9" x14ac:dyDescent="0.2">
      <c r="A87" s="42">
        <v>38626</v>
      </c>
      <c r="B87" s="43">
        <v>1.4</v>
      </c>
      <c r="C87" s="44">
        <f t="shared" si="6"/>
        <v>1.3999999999999999E-2</v>
      </c>
      <c r="D87" s="41">
        <f t="shared" si="5"/>
        <v>291739.06797916774</v>
      </c>
      <c r="F87" s="42">
        <v>38626</v>
      </c>
      <c r="G87" s="59">
        <f t="shared" si="7"/>
        <v>-4.3999999999999997E-2</v>
      </c>
      <c r="H87" s="41">
        <f t="shared" si="8"/>
        <v>347910.33952480747</v>
      </c>
      <c r="I87" s="3">
        <v>-4.3999999999999997E-2</v>
      </c>
    </row>
    <row r="88" spans="1:9" x14ac:dyDescent="0.2">
      <c r="A88" s="42">
        <v>38657</v>
      </c>
      <c r="B88" s="43">
        <v>1.38</v>
      </c>
      <c r="C88" s="44">
        <f t="shared" si="6"/>
        <v>1.38E-2</v>
      </c>
      <c r="D88" s="41">
        <f t="shared" si="5"/>
        <v>298046.11711728026</v>
      </c>
      <c r="F88" s="42">
        <v>38657</v>
      </c>
      <c r="G88" s="59">
        <f t="shared" si="7"/>
        <v>6.5664999999999987E-2</v>
      </c>
      <c r="H88" s="41">
        <f t="shared" si="8"/>
        <v>371555.12071970396</v>
      </c>
      <c r="I88" s="3">
        <v>5.7099999999999998E-2</v>
      </c>
    </row>
    <row r="89" spans="1:9" x14ac:dyDescent="0.2">
      <c r="A89" s="42">
        <v>38687</v>
      </c>
      <c r="B89" s="43">
        <v>1.47</v>
      </c>
      <c r="C89" s="44">
        <f t="shared" si="6"/>
        <v>1.47E-2</v>
      </c>
      <c r="D89" s="41">
        <f t="shared" si="5"/>
        <v>304710.47003890428</v>
      </c>
      <c r="F89" s="42">
        <v>38687</v>
      </c>
      <c r="G89" s="59">
        <f t="shared" si="7"/>
        <v>5.5429999999999993E-2</v>
      </c>
      <c r="H89" s="41">
        <f t="shared" si="8"/>
        <v>392941.99356119719</v>
      </c>
      <c r="I89" s="3">
        <v>4.82E-2</v>
      </c>
    </row>
    <row r="90" spans="1:9" x14ac:dyDescent="0.2">
      <c r="A90" s="42">
        <v>38718</v>
      </c>
      <c r="B90" s="45">
        <v>1.43</v>
      </c>
      <c r="C90" s="44">
        <f t="shared" si="6"/>
        <v>1.43E-2</v>
      </c>
      <c r="D90" s="41">
        <f t="shared" si="5"/>
        <v>311350.00476046064</v>
      </c>
      <c r="F90" s="42">
        <v>38718</v>
      </c>
      <c r="G90" s="59">
        <f t="shared" si="7"/>
        <v>0.16939499999999996</v>
      </c>
      <c r="H90" s="41">
        <f t="shared" si="8"/>
        <v>460381.44881049619</v>
      </c>
      <c r="I90" s="3">
        <v>0.14729999999999999</v>
      </c>
    </row>
    <row r="91" spans="1:9" x14ac:dyDescent="0.2">
      <c r="A91" s="42">
        <v>38749</v>
      </c>
      <c r="B91" s="45">
        <v>1.1399999999999999</v>
      </c>
      <c r="C91" s="44">
        <f t="shared" si="6"/>
        <v>1.1399999999999999E-2</v>
      </c>
      <c r="D91" s="41">
        <f t="shared" si="5"/>
        <v>317175.04481472989</v>
      </c>
      <c r="F91" s="42">
        <v>38749</v>
      </c>
      <c r="G91" s="59">
        <f t="shared" si="7"/>
        <v>6.7849999999999994E-3</v>
      </c>
      <c r="H91" s="41">
        <f t="shared" si="8"/>
        <v>464260.22569067543</v>
      </c>
      <c r="I91" s="3">
        <v>5.8999999999999999E-3</v>
      </c>
    </row>
    <row r="92" spans="1:9" x14ac:dyDescent="0.2">
      <c r="A92" s="42">
        <v>38777</v>
      </c>
      <c r="B92" s="45">
        <v>1.42</v>
      </c>
      <c r="C92" s="44">
        <f t="shared" si="6"/>
        <v>1.4199999999999999E-2</v>
      </c>
      <c r="D92" s="41">
        <f t="shared" si="5"/>
        <v>323960.88045109907</v>
      </c>
      <c r="F92" s="42">
        <v>38777</v>
      </c>
      <c r="G92" s="59">
        <f t="shared" si="7"/>
        <v>-1.7100000000000001E-2</v>
      </c>
      <c r="H92" s="41">
        <f t="shared" si="8"/>
        <v>457058.55083136488</v>
      </c>
      <c r="I92" s="3">
        <v>-1.7100000000000001E-2</v>
      </c>
    </row>
    <row r="93" spans="1:9" x14ac:dyDescent="0.2">
      <c r="A93" s="42">
        <v>38808</v>
      </c>
      <c r="B93" s="43">
        <v>1.08</v>
      </c>
      <c r="C93" s="44">
        <f t="shared" si="6"/>
        <v>1.0800000000000001E-2</v>
      </c>
      <c r="D93" s="41">
        <f t="shared" si="5"/>
        <v>329733.95795997093</v>
      </c>
      <c r="F93" s="42">
        <v>38808</v>
      </c>
      <c r="G93" s="59">
        <f t="shared" si="7"/>
        <v>7.3024999999999993E-2</v>
      </c>
      <c r="H93" s="41">
        <f t="shared" si="8"/>
        <v>491240.02025582525</v>
      </c>
      <c r="I93" s="3">
        <v>6.3500000000000001E-2</v>
      </c>
    </row>
    <row r="94" spans="1:9" x14ac:dyDescent="0.2">
      <c r="A94" s="42">
        <v>38838</v>
      </c>
      <c r="B94" s="43">
        <v>1.28</v>
      </c>
      <c r="C94" s="44">
        <f t="shared" si="6"/>
        <v>1.2800000000000001E-2</v>
      </c>
      <c r="D94" s="41">
        <f t="shared" si="5"/>
        <v>336233.35262185853</v>
      </c>
      <c r="F94" s="42">
        <v>38838</v>
      </c>
      <c r="G94" s="59">
        <f t="shared" si="7"/>
        <v>-9.5000000000000001E-2</v>
      </c>
      <c r="H94" s="41">
        <f t="shared" si="8"/>
        <v>445250.96833152184</v>
      </c>
      <c r="I94" s="3">
        <v>-9.5000000000000001E-2</v>
      </c>
    </row>
    <row r="95" spans="1:9" x14ac:dyDescent="0.2">
      <c r="A95" s="42">
        <v>38869</v>
      </c>
      <c r="B95" s="43">
        <v>1.18</v>
      </c>
      <c r="C95" s="44">
        <f t="shared" si="6"/>
        <v>1.18E-2</v>
      </c>
      <c r="D95" s="41">
        <f t="shared" si="5"/>
        <v>342477.45618279645</v>
      </c>
      <c r="F95" s="42">
        <v>38869</v>
      </c>
      <c r="G95" s="59">
        <f t="shared" si="7"/>
        <v>3.2199999999999998E-3</v>
      </c>
      <c r="H95" s="41">
        <f t="shared" si="8"/>
        <v>447437.09144954936</v>
      </c>
      <c r="I95" s="3">
        <v>2.8E-3</v>
      </c>
    </row>
    <row r="96" spans="1:9" x14ac:dyDescent="0.2">
      <c r="A96" s="42">
        <v>38899</v>
      </c>
      <c r="B96" s="43">
        <v>1.17</v>
      </c>
      <c r="C96" s="44">
        <f t="shared" si="6"/>
        <v>1.1699999999999999E-2</v>
      </c>
      <c r="D96" s="41">
        <f t="shared" ref="D96:D127" si="9">($L$5+D95)*(1+C96)</f>
        <v>348760.76742013521</v>
      </c>
      <c r="F96" s="42">
        <v>38899</v>
      </c>
      <c r="G96" s="59">
        <f t="shared" si="7"/>
        <v>1.4029999999999999E-2</v>
      </c>
      <c r="H96" s="41">
        <f t="shared" si="8"/>
        <v>454475.15634258656</v>
      </c>
      <c r="I96" s="3">
        <v>1.2200000000000001E-2</v>
      </c>
    </row>
    <row r="97" spans="1:9" x14ac:dyDescent="0.2">
      <c r="A97" s="42">
        <v>38930</v>
      </c>
      <c r="B97" s="43">
        <v>1.25</v>
      </c>
      <c r="C97" s="44">
        <f t="shared" si="6"/>
        <v>1.2500000000000001E-2</v>
      </c>
      <c r="D97" s="41">
        <f t="shared" si="9"/>
        <v>355398.40201288689</v>
      </c>
      <c r="F97" s="42">
        <v>38930</v>
      </c>
      <c r="G97" s="59">
        <f t="shared" si="7"/>
        <v>-2.2800000000000001E-2</v>
      </c>
      <c r="H97" s="41">
        <f t="shared" si="8"/>
        <v>444846.0227779756</v>
      </c>
      <c r="I97" s="3">
        <v>-2.2800000000000001E-2</v>
      </c>
    </row>
    <row r="98" spans="1:9" x14ac:dyDescent="0.2">
      <c r="A98" s="42">
        <v>38961</v>
      </c>
      <c r="B98" s="43">
        <v>1.05</v>
      </c>
      <c r="C98" s="44">
        <f t="shared" si="6"/>
        <v>1.0500000000000001E-2</v>
      </c>
      <c r="D98" s="41">
        <f t="shared" si="9"/>
        <v>361403.71023402218</v>
      </c>
      <c r="F98" s="42">
        <v>38961</v>
      </c>
      <c r="G98" s="59">
        <f t="shared" si="7"/>
        <v>6.8999999999999999E-3</v>
      </c>
      <c r="H98" s="41">
        <f t="shared" si="8"/>
        <v>448670.6353351436</v>
      </c>
      <c r="I98" s="3">
        <v>6.0000000000000001E-3</v>
      </c>
    </row>
    <row r="99" spans="1:9" x14ac:dyDescent="0.2">
      <c r="A99" s="42">
        <v>38991</v>
      </c>
      <c r="B99" s="43">
        <v>1.0900000000000001</v>
      </c>
      <c r="C99" s="44">
        <f t="shared" si="6"/>
        <v>1.09E-2</v>
      </c>
      <c r="D99" s="41">
        <f t="shared" si="9"/>
        <v>367617.53567557299</v>
      </c>
      <c r="F99" s="42">
        <v>38991</v>
      </c>
      <c r="G99" s="59">
        <f t="shared" si="7"/>
        <v>8.8779999999999998E-2</v>
      </c>
      <c r="H99" s="41">
        <f t="shared" si="8"/>
        <v>489320.19934019767</v>
      </c>
      <c r="I99" s="3">
        <v>7.7200000000000005E-2</v>
      </c>
    </row>
    <row r="100" spans="1:9" x14ac:dyDescent="0.2">
      <c r="A100" s="42">
        <v>39022</v>
      </c>
      <c r="B100" s="43">
        <v>1.02</v>
      </c>
      <c r="C100" s="44">
        <f t="shared" si="6"/>
        <v>1.0200000000000001E-2</v>
      </c>
      <c r="D100" s="41">
        <f t="shared" si="9"/>
        <v>373640.18453946384</v>
      </c>
      <c r="F100" s="42">
        <v>39022</v>
      </c>
      <c r="G100" s="59">
        <f t="shared" si="7"/>
        <v>7.8200000000000006E-2</v>
      </c>
      <c r="H100" s="41">
        <f t="shared" si="8"/>
        <v>528393.6889286011</v>
      </c>
      <c r="I100" s="3">
        <v>6.8000000000000005E-2</v>
      </c>
    </row>
    <row r="101" spans="1:9" x14ac:dyDescent="0.2">
      <c r="A101" s="42">
        <v>39052</v>
      </c>
      <c r="B101" s="43">
        <v>0.98</v>
      </c>
      <c r="C101" s="44">
        <f t="shared" si="6"/>
        <v>9.7999999999999997E-3</v>
      </c>
      <c r="D101" s="41">
        <f t="shared" si="9"/>
        <v>379573.90834795061</v>
      </c>
      <c r="F101" s="42">
        <v>39052</v>
      </c>
      <c r="G101" s="59">
        <f t="shared" si="7"/>
        <v>6.9690000000000002E-2</v>
      </c>
      <c r="H101" s="41">
        <f t="shared" si="8"/>
        <v>566019.71261003532</v>
      </c>
      <c r="I101" s="3">
        <v>6.0600000000000001E-2</v>
      </c>
    </row>
    <row r="102" spans="1:9" x14ac:dyDescent="0.2">
      <c r="A102" s="42">
        <v>39083</v>
      </c>
      <c r="B102" s="43">
        <v>1.08</v>
      </c>
      <c r="C102" s="44">
        <f t="shared" si="6"/>
        <v>1.0800000000000001E-2</v>
      </c>
      <c r="D102" s="41">
        <f t="shared" si="9"/>
        <v>385947.60655810847</v>
      </c>
      <c r="F102" s="42">
        <v>39083</v>
      </c>
      <c r="G102" s="59">
        <f t="shared" si="7"/>
        <v>4.3699999999999998E-3</v>
      </c>
      <c r="H102" s="41">
        <f t="shared" si="8"/>
        <v>569246.49625414121</v>
      </c>
      <c r="I102" s="3">
        <v>3.8E-3</v>
      </c>
    </row>
    <row r="103" spans="1:9" x14ac:dyDescent="0.2">
      <c r="A103" s="42">
        <v>39114</v>
      </c>
      <c r="B103" s="43">
        <v>0.87</v>
      </c>
      <c r="C103" s="44">
        <f t="shared" si="6"/>
        <v>8.6999999999999994E-3</v>
      </c>
      <c r="D103" s="41">
        <f t="shared" si="9"/>
        <v>391574.92573516397</v>
      </c>
      <c r="F103" s="42">
        <v>39114</v>
      </c>
      <c r="G103" s="59">
        <f t="shared" si="7"/>
        <v>-1.6799999999999999E-2</v>
      </c>
      <c r="H103" s="41">
        <f t="shared" si="8"/>
        <v>560420.55511707161</v>
      </c>
      <c r="I103" s="3">
        <v>-1.6799999999999999E-2</v>
      </c>
    </row>
    <row r="104" spans="1:9" x14ac:dyDescent="0.2">
      <c r="A104" s="42">
        <v>39142</v>
      </c>
      <c r="B104" s="43">
        <v>1.05</v>
      </c>
      <c r="C104" s="44">
        <f t="shared" si="6"/>
        <v>1.0500000000000001E-2</v>
      </c>
      <c r="D104" s="41">
        <f t="shared" si="9"/>
        <v>397960.08745538315</v>
      </c>
      <c r="F104" s="42">
        <v>39142</v>
      </c>
      <c r="G104" s="59">
        <f t="shared" si="7"/>
        <v>5.0139999999999997E-2</v>
      </c>
      <c r="H104" s="41">
        <f t="shared" si="8"/>
        <v>589307.64675064164</v>
      </c>
      <c r="I104" s="3">
        <v>4.36E-2</v>
      </c>
    </row>
    <row r="105" spans="1:9" x14ac:dyDescent="0.2">
      <c r="A105" s="42">
        <v>39173</v>
      </c>
      <c r="B105" s="43">
        <v>0.94</v>
      </c>
      <c r="C105" s="44">
        <f t="shared" si="6"/>
        <v>9.3999999999999986E-3</v>
      </c>
      <c r="D105" s="41">
        <f t="shared" si="9"/>
        <v>403972.06227746379</v>
      </c>
      <c r="F105" s="42">
        <v>39173</v>
      </c>
      <c r="G105" s="59">
        <f t="shared" si="7"/>
        <v>7.9119999999999996E-2</v>
      </c>
      <c r="H105" s="41">
        <f t="shared" si="8"/>
        <v>636743.00776155246</v>
      </c>
      <c r="I105" s="3">
        <v>6.88E-2</v>
      </c>
    </row>
    <row r="106" spans="1:9" x14ac:dyDescent="0.2">
      <c r="A106" s="42">
        <v>39203</v>
      </c>
      <c r="B106" s="43">
        <v>1.02</v>
      </c>
      <c r="C106" s="44">
        <f t="shared" si="6"/>
        <v>1.0200000000000001E-2</v>
      </c>
      <c r="D106" s="41">
        <f t="shared" si="9"/>
        <v>410365.52731269394</v>
      </c>
      <c r="F106" s="42">
        <v>39203</v>
      </c>
      <c r="G106" s="59">
        <f t="shared" si="7"/>
        <v>7.7854999999999994E-2</v>
      </c>
      <c r="H106" s="41">
        <f t="shared" si="8"/>
        <v>687125.02588082815</v>
      </c>
      <c r="I106" s="3">
        <v>6.7699999999999996E-2</v>
      </c>
    </row>
    <row r="107" spans="1:9" x14ac:dyDescent="0.2">
      <c r="A107" s="42">
        <v>39234</v>
      </c>
      <c r="B107" s="43">
        <v>0.9</v>
      </c>
      <c r="C107" s="44">
        <f t="shared" si="6"/>
        <v>9.0000000000000011E-3</v>
      </c>
      <c r="D107" s="41">
        <f t="shared" si="9"/>
        <v>416329.06705850817</v>
      </c>
      <c r="F107" s="42">
        <v>39234</v>
      </c>
      <c r="G107" s="59">
        <f t="shared" si="7"/>
        <v>4.6689999999999995E-2</v>
      </c>
      <c r="H107" s="41">
        <f t="shared" si="8"/>
        <v>719991.91083920398</v>
      </c>
      <c r="I107" s="3">
        <v>4.0599999999999997E-2</v>
      </c>
    </row>
    <row r="108" spans="1:9" x14ac:dyDescent="0.2">
      <c r="A108" s="42">
        <v>39264</v>
      </c>
      <c r="B108" s="43">
        <v>0.97</v>
      </c>
      <c r="C108" s="44">
        <f t="shared" si="6"/>
        <v>9.7000000000000003E-3</v>
      </c>
      <c r="D108" s="41">
        <f t="shared" si="9"/>
        <v>422639.28400897572</v>
      </c>
      <c r="F108" s="42">
        <v>39264</v>
      </c>
      <c r="G108" s="59">
        <f t="shared" si="7"/>
        <v>-3.8999999999999998E-3</v>
      </c>
      <c r="H108" s="41">
        <f t="shared" si="8"/>
        <v>717931.01738693111</v>
      </c>
      <c r="I108" s="3">
        <v>-3.8999999999999998E-3</v>
      </c>
    </row>
    <row r="109" spans="1:9" x14ac:dyDescent="0.2">
      <c r="A109" s="42">
        <v>39295</v>
      </c>
      <c r="B109" s="43">
        <v>0.99</v>
      </c>
      <c r="C109" s="44">
        <f t="shared" si="6"/>
        <v>9.8999999999999991E-3</v>
      </c>
      <c r="D109" s="41">
        <f t="shared" si="9"/>
        <v>429095.68792066461</v>
      </c>
      <c r="F109" s="42">
        <v>39295</v>
      </c>
      <c r="G109" s="59">
        <f t="shared" si="7"/>
        <v>9.6599999999999984E-3</v>
      </c>
      <c r="H109" s="41">
        <f t="shared" si="8"/>
        <v>725623.47601488885</v>
      </c>
      <c r="I109" s="3">
        <v>8.3999999999999995E-3</v>
      </c>
    </row>
    <row r="110" spans="1:9" x14ac:dyDescent="0.2">
      <c r="A110" s="42">
        <v>39326</v>
      </c>
      <c r="B110" s="43">
        <v>0.8</v>
      </c>
      <c r="C110" s="44">
        <f t="shared" si="6"/>
        <v>8.0000000000000002E-3</v>
      </c>
      <c r="D110" s="41">
        <f t="shared" si="9"/>
        <v>434796.45342402993</v>
      </c>
      <c r="F110" s="42">
        <v>39326</v>
      </c>
      <c r="G110" s="59">
        <f t="shared" si="7"/>
        <v>0.12270499999999999</v>
      </c>
      <c r="H110" s="41">
        <f t="shared" si="8"/>
        <v>815503.13338929578</v>
      </c>
      <c r="I110" s="3">
        <v>0.1067</v>
      </c>
    </row>
    <row r="111" spans="1:9" x14ac:dyDescent="0.2">
      <c r="A111" s="42">
        <v>39356</v>
      </c>
      <c r="B111" s="43">
        <v>0.92</v>
      </c>
      <c r="C111" s="44">
        <f t="shared" si="6"/>
        <v>9.1999999999999998E-3</v>
      </c>
      <c r="D111" s="41">
        <f t="shared" si="9"/>
        <v>441067.28079553106</v>
      </c>
      <c r="F111" s="42">
        <v>39356</v>
      </c>
      <c r="G111" s="59">
        <f t="shared" si="7"/>
        <v>9.2344999999999983E-2</v>
      </c>
      <c r="H111" s="41">
        <f t="shared" si="8"/>
        <v>891630.02899213019</v>
      </c>
      <c r="I111" s="3">
        <v>8.0299999999999996E-2</v>
      </c>
    </row>
    <row r="112" spans="1:9" x14ac:dyDescent="0.2">
      <c r="A112" s="42">
        <v>39387</v>
      </c>
      <c r="B112" s="43">
        <v>0.84</v>
      </c>
      <c r="C112" s="44">
        <f t="shared" si="6"/>
        <v>8.3999999999999995E-3</v>
      </c>
      <c r="D112" s="41">
        <f t="shared" si="9"/>
        <v>447041.14595421351</v>
      </c>
      <c r="F112" s="42">
        <v>39387</v>
      </c>
      <c r="G112" s="59">
        <f t="shared" si="7"/>
        <v>-3.5400000000000001E-2</v>
      </c>
      <c r="H112" s="41">
        <f t="shared" si="8"/>
        <v>860789.77596580877</v>
      </c>
      <c r="I112" s="3">
        <v>-3.5400000000000001E-2</v>
      </c>
    </row>
    <row r="113" spans="1:9" x14ac:dyDescent="0.2">
      <c r="A113" s="42">
        <v>39417</v>
      </c>
      <c r="B113" s="43">
        <v>0.84</v>
      </c>
      <c r="C113" s="44">
        <f t="shared" si="6"/>
        <v>8.3999999999999995E-3</v>
      </c>
      <c r="D113" s="41">
        <f t="shared" si="9"/>
        <v>453065.19158022891</v>
      </c>
      <c r="F113" s="42">
        <v>39417</v>
      </c>
      <c r="G113" s="59">
        <f t="shared" si="7"/>
        <v>1.61E-2</v>
      </c>
      <c r="H113" s="41">
        <f t="shared" si="8"/>
        <v>875410.56635885825</v>
      </c>
      <c r="I113" s="3">
        <v>1.4E-2</v>
      </c>
    </row>
    <row r="114" spans="1:9" x14ac:dyDescent="0.2">
      <c r="A114" s="42">
        <v>39448</v>
      </c>
      <c r="B114" s="43">
        <v>0.92159999999999997</v>
      </c>
      <c r="C114" s="44">
        <f t="shared" si="6"/>
        <v>9.2160000000000002E-3</v>
      </c>
      <c r="D114" s="41">
        <f t="shared" si="9"/>
        <v>459511.37638583226</v>
      </c>
      <c r="F114" s="42">
        <v>39448</v>
      </c>
      <c r="G114" s="59">
        <f t="shared" si="7"/>
        <v>-6.88E-2</v>
      </c>
      <c r="H114" s="41">
        <f t="shared" si="8"/>
        <v>815880.71939336881</v>
      </c>
      <c r="I114" s="3">
        <v>-6.88E-2</v>
      </c>
    </row>
    <row r="115" spans="1:9" x14ac:dyDescent="0.2">
      <c r="A115" s="42">
        <v>39479</v>
      </c>
      <c r="B115" s="43">
        <v>0.79479999999999995</v>
      </c>
      <c r="C115" s="44">
        <f t="shared" si="6"/>
        <v>7.9480000000000002E-3</v>
      </c>
      <c r="D115" s="41">
        <f t="shared" si="9"/>
        <v>465431.45580534689</v>
      </c>
      <c r="F115" s="42">
        <v>39479</v>
      </c>
      <c r="G115" s="59">
        <f t="shared" si="7"/>
        <v>7.7279999999999988E-2</v>
      </c>
      <c r="H115" s="41">
        <f t="shared" si="8"/>
        <v>879739.94138808839</v>
      </c>
      <c r="I115" s="3">
        <v>6.7199999999999996E-2</v>
      </c>
    </row>
    <row r="116" spans="1:9" x14ac:dyDescent="0.2">
      <c r="A116" s="42">
        <v>39508</v>
      </c>
      <c r="B116" s="43">
        <v>0.83830000000000005</v>
      </c>
      <c r="C116" s="44">
        <f t="shared" si="6"/>
        <v>8.3829999999999998E-3</v>
      </c>
      <c r="D116" s="41">
        <f t="shared" si="9"/>
        <v>471602.02944936312</v>
      </c>
      <c r="F116" s="42">
        <v>39508</v>
      </c>
      <c r="G116" s="59">
        <f t="shared" si="7"/>
        <v>-3.9699999999999999E-2</v>
      </c>
      <c r="H116" s="41">
        <f t="shared" si="8"/>
        <v>845534.49071498134</v>
      </c>
      <c r="I116" s="3">
        <v>-3.9699999999999999E-2</v>
      </c>
    </row>
    <row r="117" spans="1:9" x14ac:dyDescent="0.2">
      <c r="A117" s="42">
        <v>39539</v>
      </c>
      <c r="B117" s="43">
        <v>0.89800000000000002</v>
      </c>
      <c r="C117" s="44">
        <f t="shared" si="6"/>
        <v>8.9800000000000001E-3</v>
      </c>
      <c r="D117" s="41">
        <f t="shared" si="9"/>
        <v>478107.22067381837</v>
      </c>
      <c r="F117" s="42">
        <v>39539</v>
      </c>
      <c r="G117" s="59">
        <f t="shared" si="7"/>
        <v>0.13017999999999999</v>
      </c>
      <c r="H117" s="41">
        <f t="shared" si="8"/>
        <v>956453.80571625754</v>
      </c>
      <c r="I117" s="3">
        <v>0.1132</v>
      </c>
    </row>
    <row r="118" spans="1:9" x14ac:dyDescent="0.2">
      <c r="A118" s="42">
        <v>39569</v>
      </c>
      <c r="B118" s="43">
        <v>0.871</v>
      </c>
      <c r="C118" s="44">
        <f t="shared" si="6"/>
        <v>8.7100000000000007E-3</v>
      </c>
      <c r="D118" s="41">
        <f t="shared" si="9"/>
        <v>484541.13206588733</v>
      </c>
      <c r="F118" s="42">
        <v>39569</v>
      </c>
      <c r="G118" s="59">
        <f t="shared" si="7"/>
        <v>8.0039999999999986E-2</v>
      </c>
      <c r="H118" s="41">
        <f t="shared" si="8"/>
        <v>1033818.3983257867</v>
      </c>
      <c r="I118" s="3">
        <v>6.9599999999999995E-2</v>
      </c>
    </row>
    <row r="119" spans="1:9" x14ac:dyDescent="0.2">
      <c r="A119" s="42">
        <v>39600</v>
      </c>
      <c r="B119" s="43">
        <v>0.94820000000000004</v>
      </c>
      <c r="C119" s="44">
        <f t="shared" si="6"/>
        <v>9.4820000000000008E-3</v>
      </c>
      <c r="D119" s="41">
        <f t="shared" si="9"/>
        <v>491406.88558013609</v>
      </c>
      <c r="F119" s="42">
        <v>39600</v>
      </c>
      <c r="G119" s="59">
        <f t="shared" si="7"/>
        <v>-0.1043</v>
      </c>
      <c r="H119" s="41">
        <f t="shared" si="8"/>
        <v>926662.91438040708</v>
      </c>
      <c r="I119" s="3">
        <v>-0.1043</v>
      </c>
    </row>
    <row r="120" spans="1:9" x14ac:dyDescent="0.2">
      <c r="A120" s="42">
        <v>39630</v>
      </c>
      <c r="B120" s="43">
        <v>1.0640000000000001</v>
      </c>
      <c r="C120" s="44">
        <f t="shared" si="6"/>
        <v>1.064E-2</v>
      </c>
      <c r="D120" s="41">
        <f t="shared" si="9"/>
        <v>498909.39484270872</v>
      </c>
      <c r="F120" s="42">
        <v>39630</v>
      </c>
      <c r="G120" s="59">
        <f t="shared" si="7"/>
        <v>-8.48E-2</v>
      </c>
      <c r="H120" s="41">
        <f t="shared" si="8"/>
        <v>848768.29924094852</v>
      </c>
      <c r="I120" s="3">
        <v>-8.48E-2</v>
      </c>
    </row>
    <row r="121" spans="1:9" x14ac:dyDescent="0.2">
      <c r="A121" s="42">
        <v>39661</v>
      </c>
      <c r="B121" s="43">
        <v>1.0127999999999999</v>
      </c>
      <c r="C121" s="44">
        <f t="shared" si="6"/>
        <v>1.0128E-2</v>
      </c>
      <c r="D121" s="41">
        <f t="shared" si="9"/>
        <v>506235.13719367562</v>
      </c>
      <c r="F121" s="42">
        <v>39661</v>
      </c>
      <c r="G121" s="59">
        <f t="shared" si="7"/>
        <v>-6.4299999999999996E-2</v>
      </c>
      <c r="H121" s="41">
        <f t="shared" si="8"/>
        <v>794894.27259975555</v>
      </c>
      <c r="I121" s="3">
        <v>-6.4299999999999996E-2</v>
      </c>
    </row>
    <row r="122" spans="1:9" x14ac:dyDescent="0.2">
      <c r="A122" s="42">
        <v>39692</v>
      </c>
      <c r="B122" s="43">
        <v>1.0983000000000001</v>
      </c>
      <c r="C122" s="44">
        <f t="shared" si="6"/>
        <v>1.0983E-2</v>
      </c>
      <c r="D122" s="41">
        <f t="shared" si="9"/>
        <v>514069.82945547375</v>
      </c>
      <c r="F122" s="42">
        <v>39692</v>
      </c>
      <c r="G122" s="59">
        <f t="shared" si="7"/>
        <v>-0.1103</v>
      </c>
      <c r="H122" s="41">
        <f t="shared" si="8"/>
        <v>707884.70933200256</v>
      </c>
      <c r="I122" s="3">
        <v>-0.1103</v>
      </c>
    </row>
    <row r="123" spans="1:9" x14ac:dyDescent="0.2">
      <c r="A123" s="42">
        <v>39722</v>
      </c>
      <c r="B123" s="43">
        <v>1.1738999999999999</v>
      </c>
      <c r="C123" s="44">
        <f t="shared" si="6"/>
        <v>1.1738999999999999E-2</v>
      </c>
      <c r="D123" s="41">
        <f t="shared" si="9"/>
        <v>522380.90793345153</v>
      </c>
      <c r="F123" s="42">
        <v>39722</v>
      </c>
      <c r="G123" s="59">
        <f t="shared" si="7"/>
        <v>-0.248</v>
      </c>
      <c r="H123" s="41">
        <f t="shared" si="8"/>
        <v>532893.30141766591</v>
      </c>
      <c r="I123" s="3">
        <v>-0.248</v>
      </c>
    </row>
    <row r="124" spans="1:9" x14ac:dyDescent="0.2">
      <c r="A124" s="42">
        <v>39753</v>
      </c>
      <c r="B124" s="43">
        <v>0.996</v>
      </c>
      <c r="C124" s="44">
        <f t="shared" si="6"/>
        <v>9.9600000000000001E-3</v>
      </c>
      <c r="D124" s="41">
        <f t="shared" si="9"/>
        <v>529856.23177646857</v>
      </c>
      <c r="F124" s="42">
        <v>39753</v>
      </c>
      <c r="G124" s="59">
        <f t="shared" si="7"/>
        <v>-1.77E-2</v>
      </c>
      <c r="H124" s="41">
        <f t="shared" si="8"/>
        <v>524197.81498257321</v>
      </c>
      <c r="I124" s="3">
        <v>-1.77E-2</v>
      </c>
    </row>
    <row r="125" spans="1:9" x14ac:dyDescent="0.2">
      <c r="A125" s="42">
        <v>39783</v>
      </c>
      <c r="B125" s="43">
        <v>1.111</v>
      </c>
      <c r="C125" s="44">
        <f t="shared" si="6"/>
        <v>1.111E-2</v>
      </c>
      <c r="D125" s="41">
        <f t="shared" si="9"/>
        <v>538017.93201150512</v>
      </c>
      <c r="F125" s="42">
        <v>39783</v>
      </c>
      <c r="G125" s="59">
        <f t="shared" si="7"/>
        <v>3.0015E-2</v>
      </c>
      <c r="H125" s="41">
        <f t="shared" si="8"/>
        <v>540704.12364927516</v>
      </c>
      <c r="I125" s="3">
        <v>2.6100000000000002E-2</v>
      </c>
    </row>
    <row r="126" spans="1:9" x14ac:dyDescent="0.2">
      <c r="A126" s="42">
        <v>39814</v>
      </c>
      <c r="B126" s="43">
        <v>1.0427</v>
      </c>
      <c r="C126" s="44">
        <f t="shared" si="6"/>
        <v>1.0426999999999999E-2</v>
      </c>
      <c r="D126" s="41">
        <f t="shared" si="9"/>
        <v>545901.30573858903</v>
      </c>
      <c r="F126" s="42">
        <v>39814</v>
      </c>
      <c r="G126" s="59">
        <f t="shared" si="7"/>
        <v>5.3589999999999999E-2</v>
      </c>
      <c r="H126" s="41">
        <f t="shared" si="8"/>
        <v>570470.65013563982</v>
      </c>
      <c r="I126" s="3">
        <v>4.6600000000000003E-2</v>
      </c>
    </row>
    <row r="127" spans="1:9" x14ac:dyDescent="0.2">
      <c r="A127" s="42">
        <v>39845</v>
      </c>
      <c r="B127" s="43">
        <v>0.85270000000000001</v>
      </c>
      <c r="C127" s="44">
        <f t="shared" si="6"/>
        <v>8.5269999999999999E-3</v>
      </c>
      <c r="D127" s="41">
        <f t="shared" si="9"/>
        <v>552825.39192262199</v>
      </c>
      <c r="F127" s="42">
        <v>39845</v>
      </c>
      <c r="G127" s="59">
        <f t="shared" si="7"/>
        <v>-2.8400000000000002E-2</v>
      </c>
      <c r="H127" s="41">
        <f t="shared" si="8"/>
        <v>554997.98367178766</v>
      </c>
      <c r="I127" s="3">
        <v>-2.8400000000000002E-2</v>
      </c>
    </row>
    <row r="128" spans="1:9" s="4" customFormat="1" x14ac:dyDescent="0.2">
      <c r="A128" s="46">
        <v>39873</v>
      </c>
      <c r="B128" s="47">
        <v>0.96650000000000003</v>
      </c>
      <c r="C128" s="48">
        <f t="shared" si="6"/>
        <v>9.665E-3</v>
      </c>
      <c r="D128" s="49">
        <f>(($L$5+D127)*(1+C128))-D127</f>
        <v>7614.8036629321286</v>
      </c>
      <c r="F128" s="46">
        <v>39873</v>
      </c>
      <c r="G128" s="59">
        <f t="shared" si="7"/>
        <v>8.2569999999999991E-2</v>
      </c>
      <c r="H128" s="49">
        <f>(($L$6+H127)*(1+G128))+D127</f>
        <v>1154461.486606189</v>
      </c>
      <c r="I128" s="6">
        <v>7.1800000000000003E-2</v>
      </c>
    </row>
    <row r="129" spans="1:9" x14ac:dyDescent="0.2">
      <c r="A129" s="42">
        <v>39904</v>
      </c>
      <c r="B129" s="43">
        <v>0.83560000000000001</v>
      </c>
      <c r="C129" s="44">
        <f t="shared" si="6"/>
        <v>8.3560000000000006E-3</v>
      </c>
      <c r="D129" s="41">
        <f t="shared" ref="D129:D139" si="10">($L$5+D128)*(1+C129)</f>
        <v>9947.2339623395892</v>
      </c>
      <c r="F129" s="42">
        <v>39904</v>
      </c>
      <c r="G129" s="59">
        <f t="shared" si="7"/>
        <v>0.17882499999999998</v>
      </c>
      <c r="H129" s="41">
        <f t="shared" si="8"/>
        <v>1361792.1806985408</v>
      </c>
      <c r="I129" s="3">
        <v>0.1555</v>
      </c>
    </row>
    <row r="130" spans="1:9" x14ac:dyDescent="0.2">
      <c r="A130" s="42">
        <v>39934</v>
      </c>
      <c r="B130" s="43">
        <v>0.76639999999999997</v>
      </c>
      <c r="C130" s="44">
        <f t="shared" si="6"/>
        <v>7.6639999999999998E-3</v>
      </c>
      <c r="D130" s="41">
        <f t="shared" si="10"/>
        <v>12290.713563426958</v>
      </c>
      <c r="F130" s="42">
        <v>39934</v>
      </c>
      <c r="G130" s="59">
        <f t="shared" si="7"/>
        <v>0.14363499999999998</v>
      </c>
      <c r="H130" s="41">
        <f t="shared" si="8"/>
        <v>1558250.9268231755</v>
      </c>
      <c r="I130" s="3">
        <v>0.1249</v>
      </c>
    </row>
    <row r="131" spans="1:9" x14ac:dyDescent="0.2">
      <c r="A131" s="42">
        <v>39965</v>
      </c>
      <c r="B131" s="43">
        <v>0.75139999999999996</v>
      </c>
      <c r="C131" s="44">
        <f t="shared" si="6"/>
        <v>7.5139999999999998E-3</v>
      </c>
      <c r="D131" s="41">
        <f t="shared" si="10"/>
        <v>14649.972485142549</v>
      </c>
      <c r="F131" s="42">
        <v>39965</v>
      </c>
      <c r="G131" s="59">
        <f t="shared" si="7"/>
        <v>-3.2599999999999997E-2</v>
      </c>
      <c r="H131" s="41">
        <f t="shared" si="8"/>
        <v>1508177.49660874</v>
      </c>
      <c r="I131" s="3">
        <v>-3.2599999999999997E-2</v>
      </c>
    </row>
    <row r="132" spans="1:9" x14ac:dyDescent="0.2">
      <c r="A132" s="42">
        <v>39995</v>
      </c>
      <c r="B132" s="43">
        <v>0.78400000000000003</v>
      </c>
      <c r="C132" s="44">
        <f t="shared" si="6"/>
        <v>7.8399999999999997E-3</v>
      </c>
      <c r="D132" s="41">
        <f t="shared" si="10"/>
        <v>17032.468269426066</v>
      </c>
      <c r="F132" s="42">
        <v>39995</v>
      </c>
      <c r="G132" s="59">
        <f t="shared" si="7"/>
        <v>7.3715000000000003E-2</v>
      </c>
      <c r="H132" s="41">
        <f t="shared" si="8"/>
        <v>1620158.0870212531</v>
      </c>
      <c r="I132" s="3">
        <v>6.4100000000000004E-2</v>
      </c>
    </row>
    <row r="133" spans="1:9" x14ac:dyDescent="0.2">
      <c r="A133" s="42">
        <v>40026</v>
      </c>
      <c r="B133" s="43">
        <v>0.69140000000000001</v>
      </c>
      <c r="C133" s="44">
        <f t="shared" si="6"/>
        <v>6.914E-3</v>
      </c>
      <c r="D133" s="41">
        <f t="shared" si="10"/>
        <v>19415.787255040879</v>
      </c>
      <c r="F133" s="42">
        <v>40026</v>
      </c>
      <c r="G133" s="59">
        <f t="shared" si="7"/>
        <v>3.6225E-2</v>
      </c>
      <c r="H133" s="41">
        <f t="shared" si="8"/>
        <v>1679625.4824735979</v>
      </c>
      <c r="I133" s="3">
        <v>3.15E-2</v>
      </c>
    </row>
    <row r="134" spans="1:9" x14ac:dyDescent="0.2">
      <c r="A134" s="42">
        <v>40057</v>
      </c>
      <c r="B134" s="43">
        <v>0.6915</v>
      </c>
      <c r="C134" s="44">
        <f t="shared" ref="C134:C197" si="11">B134/100</f>
        <v>6.9150000000000001E-3</v>
      </c>
      <c r="D134" s="41">
        <f t="shared" si="10"/>
        <v>21815.606173909488</v>
      </c>
      <c r="F134" s="42">
        <v>40057</v>
      </c>
      <c r="G134" s="59">
        <f t="shared" si="7"/>
        <v>0.10234999999999998</v>
      </c>
      <c r="H134" s="41">
        <f t="shared" si="8"/>
        <v>1852361.9131047705</v>
      </c>
      <c r="I134" s="3">
        <v>8.8999999999999996E-2</v>
      </c>
    </row>
    <row r="135" spans="1:9" x14ac:dyDescent="0.2">
      <c r="A135" s="42">
        <v>40087</v>
      </c>
      <c r="B135" s="43">
        <v>0.69120000000000004</v>
      </c>
      <c r="C135" s="44">
        <f t="shared" si="11"/>
        <v>6.9120000000000006E-3</v>
      </c>
      <c r="D135" s="41">
        <f t="shared" si="10"/>
        <v>24231.947643783551</v>
      </c>
      <c r="F135" s="42">
        <v>40087</v>
      </c>
      <c r="G135" s="59">
        <f t="shared" ref="G135:G198" si="12">IF(I135&gt;0,I135*$L$7,I135)</f>
        <v>4.5999999999999996E-4</v>
      </c>
      <c r="H135" s="41">
        <f t="shared" si="8"/>
        <v>1853964.3445847984</v>
      </c>
      <c r="I135" s="3">
        <v>4.0000000000000002E-4</v>
      </c>
    </row>
    <row r="136" spans="1:9" x14ac:dyDescent="0.2">
      <c r="A136" s="42">
        <v>40118</v>
      </c>
      <c r="B136" s="43">
        <v>0.65900000000000003</v>
      </c>
      <c r="C136" s="44">
        <f t="shared" si="11"/>
        <v>6.5900000000000004E-3</v>
      </c>
      <c r="D136" s="41">
        <f t="shared" si="10"/>
        <v>26656.463678756088</v>
      </c>
      <c r="F136" s="42">
        <v>40118</v>
      </c>
      <c r="G136" s="59">
        <f t="shared" si="12"/>
        <v>0.10269499999999999</v>
      </c>
      <c r="H136" s="41">
        <f t="shared" ref="H136:H199" si="13">($L$6+H135)*(1+G136)</f>
        <v>2045184.2342019342</v>
      </c>
      <c r="I136" s="3">
        <v>8.9300000000000004E-2</v>
      </c>
    </row>
    <row r="137" spans="1:9" x14ac:dyDescent="0.2">
      <c r="A137" s="42">
        <v>40148</v>
      </c>
      <c r="B137" s="43">
        <v>0.7238</v>
      </c>
      <c r="C137" s="44">
        <f t="shared" si="11"/>
        <v>7.2379999999999996E-3</v>
      </c>
      <c r="D137" s="41">
        <f t="shared" si="10"/>
        <v>29115.688662862929</v>
      </c>
      <c r="F137" s="42">
        <v>40148</v>
      </c>
      <c r="G137" s="59">
        <f t="shared" si="12"/>
        <v>2.6449999999999998E-2</v>
      </c>
      <c r="H137" s="41">
        <f t="shared" si="13"/>
        <v>2100049.1946965754</v>
      </c>
      <c r="I137" s="3">
        <v>2.3E-2</v>
      </c>
    </row>
    <row r="138" spans="1:9" x14ac:dyDescent="0.2">
      <c r="A138" s="42">
        <v>40179</v>
      </c>
      <c r="B138" s="43">
        <v>0.65820000000000001</v>
      </c>
      <c r="C138" s="44">
        <f t="shared" si="11"/>
        <v>6.5820000000000002E-3</v>
      </c>
      <c r="D138" s="41">
        <f t="shared" si="10"/>
        <v>31572.137625641895</v>
      </c>
      <c r="F138" s="42">
        <v>40179</v>
      </c>
      <c r="G138" s="59">
        <f t="shared" si="12"/>
        <v>-4.65E-2</v>
      </c>
      <c r="H138" s="41">
        <f t="shared" si="13"/>
        <v>2003112.0321431847</v>
      </c>
      <c r="I138" s="3">
        <v>-4.65E-2</v>
      </c>
    </row>
    <row r="139" spans="1:9" x14ac:dyDescent="0.2">
      <c r="A139" s="42">
        <v>40210</v>
      </c>
      <c r="B139" s="43">
        <v>0.59250000000000003</v>
      </c>
      <c r="C139" s="44">
        <f t="shared" si="11"/>
        <v>5.9250000000000006E-3</v>
      </c>
      <c r="D139" s="41">
        <f t="shared" si="10"/>
        <v>34022.533791073824</v>
      </c>
      <c r="F139" s="42">
        <v>40210</v>
      </c>
      <c r="G139" s="59">
        <f t="shared" si="12"/>
        <v>1.9319999999999997E-2</v>
      </c>
      <c r="H139" s="41">
        <f t="shared" si="13"/>
        <v>2042576.646604191</v>
      </c>
      <c r="I139" s="3">
        <v>1.6799999999999999E-2</v>
      </c>
    </row>
    <row r="140" spans="1:9" s="8" customFormat="1" x14ac:dyDescent="0.2">
      <c r="A140" s="50">
        <v>40238</v>
      </c>
      <c r="B140" s="51">
        <v>0.75690000000000002</v>
      </c>
      <c r="C140" s="52">
        <f t="shared" si="11"/>
        <v>7.5690000000000002E-3</v>
      </c>
      <c r="D140" s="53">
        <f>(($L$5+D139)*(1+C140))+D127</f>
        <v>589372.4725219605</v>
      </c>
      <c r="F140" s="50">
        <v>40238</v>
      </c>
      <c r="G140" s="59">
        <f t="shared" si="12"/>
        <v>6.6930000000000003E-2</v>
      </c>
      <c r="H140" s="53">
        <f>(($L$6+H139)*(1+G140))-D127</f>
        <v>1627261.1071387874</v>
      </c>
      <c r="I140" s="9">
        <v>5.8200000000000002E-2</v>
      </c>
    </row>
    <row r="141" spans="1:9" x14ac:dyDescent="0.2">
      <c r="A141" s="42">
        <v>40269</v>
      </c>
      <c r="B141" s="43">
        <v>0.66390000000000005</v>
      </c>
      <c r="C141" s="44">
        <f t="shared" si="11"/>
        <v>6.6390000000000008E-3</v>
      </c>
      <c r="D141" s="41">
        <f t="shared" ref="D141:D172" si="14">($L$5+D140)*(1+C141)</f>
        <v>595550.25411703379</v>
      </c>
      <c r="F141" s="42">
        <v>40269</v>
      </c>
      <c r="G141" s="59">
        <f t="shared" si="12"/>
        <v>-4.0399999999999998E-2</v>
      </c>
      <c r="H141" s="41">
        <f t="shared" si="13"/>
        <v>1562239.4584103804</v>
      </c>
      <c r="I141" s="3">
        <v>-4.0399999999999998E-2</v>
      </c>
    </row>
    <row r="142" spans="1:9" x14ac:dyDescent="0.2">
      <c r="A142" s="42">
        <v>40299</v>
      </c>
      <c r="B142" s="43">
        <v>0.75</v>
      </c>
      <c r="C142" s="44">
        <f t="shared" si="11"/>
        <v>7.4999999999999997E-3</v>
      </c>
      <c r="D142" s="41">
        <f t="shared" si="14"/>
        <v>602283.75602291164</v>
      </c>
      <c r="F142" s="42">
        <v>40299</v>
      </c>
      <c r="G142" s="59">
        <f t="shared" si="12"/>
        <v>-6.6400000000000001E-2</v>
      </c>
      <c r="H142" s="41">
        <f t="shared" si="13"/>
        <v>1459206.9583719312</v>
      </c>
      <c r="I142" s="3">
        <v>-6.6400000000000001E-2</v>
      </c>
    </row>
    <row r="143" spans="1:9" x14ac:dyDescent="0.2">
      <c r="A143" s="42">
        <v>40330</v>
      </c>
      <c r="B143" s="43">
        <v>0.79079999999999995</v>
      </c>
      <c r="C143" s="44">
        <f t="shared" si="11"/>
        <v>7.9080000000000001E-3</v>
      </c>
      <c r="D143" s="41">
        <f t="shared" si="14"/>
        <v>609314.40896554082</v>
      </c>
      <c r="F143" s="42">
        <v>40330</v>
      </c>
      <c r="G143" s="59">
        <f t="shared" si="12"/>
        <v>-3.3500000000000002E-2</v>
      </c>
      <c r="H143" s="41">
        <f t="shared" si="13"/>
        <v>1411048.4002664716</v>
      </c>
      <c r="I143" s="3">
        <v>-3.3500000000000002E-2</v>
      </c>
    </row>
    <row r="144" spans="1:9" x14ac:dyDescent="0.2">
      <c r="A144" s="42">
        <v>40360</v>
      </c>
      <c r="B144" s="43">
        <v>0.85919999999999996</v>
      </c>
      <c r="C144" s="44">
        <f t="shared" si="11"/>
        <v>8.5919999999999989E-3</v>
      </c>
      <c r="D144" s="41">
        <f t="shared" si="14"/>
        <v>616818.97036737273</v>
      </c>
      <c r="F144" s="42">
        <v>40360</v>
      </c>
      <c r="G144" s="59">
        <f t="shared" si="12"/>
        <v>0.12419999999999999</v>
      </c>
      <c r="H144" s="41">
        <f t="shared" si="13"/>
        <v>1587143.7615795673</v>
      </c>
      <c r="I144" s="3">
        <v>0.108</v>
      </c>
    </row>
    <row r="145" spans="1:9" x14ac:dyDescent="0.2">
      <c r="A145" s="42">
        <v>40391</v>
      </c>
      <c r="B145" s="43">
        <v>0.88629999999999998</v>
      </c>
      <c r="C145" s="44">
        <f t="shared" si="11"/>
        <v>8.8629999999999994E-3</v>
      </c>
      <c r="D145" s="41">
        <f t="shared" si="14"/>
        <v>624555.77865173877</v>
      </c>
      <c r="F145" s="42">
        <v>40391</v>
      </c>
      <c r="G145" s="59">
        <f t="shared" si="12"/>
        <v>-3.5099999999999999E-2</v>
      </c>
      <c r="H145" s="41">
        <f t="shared" si="13"/>
        <v>1532158.6905481245</v>
      </c>
      <c r="I145" s="3">
        <v>-3.5099999999999999E-2</v>
      </c>
    </row>
    <row r="146" spans="1:9" x14ac:dyDescent="0.2">
      <c r="A146" s="42">
        <v>40422</v>
      </c>
      <c r="B146" s="43">
        <v>0.84450000000000003</v>
      </c>
      <c r="C146" s="44">
        <f t="shared" si="11"/>
        <v>8.4450000000000011E-3</v>
      </c>
      <c r="D146" s="41">
        <f t="shared" si="14"/>
        <v>632099.15345245274</v>
      </c>
      <c r="F146" s="42">
        <v>40422</v>
      </c>
      <c r="G146" s="59">
        <f t="shared" si="12"/>
        <v>7.5669999999999987E-2</v>
      </c>
      <c r="H146" s="41">
        <f t="shared" si="13"/>
        <v>1648903.8911619009</v>
      </c>
      <c r="I146" s="3">
        <v>6.5799999999999997E-2</v>
      </c>
    </row>
    <row r="147" spans="1:9" x14ac:dyDescent="0.2">
      <c r="A147" s="42">
        <v>40452</v>
      </c>
      <c r="B147" s="43">
        <v>0.80559999999999998</v>
      </c>
      <c r="C147" s="44">
        <f t="shared" si="11"/>
        <v>8.0560000000000007E-3</v>
      </c>
      <c r="D147" s="41">
        <f t="shared" si="14"/>
        <v>639459.47023266577</v>
      </c>
      <c r="F147" s="42">
        <v>40452</v>
      </c>
      <c r="G147" s="59">
        <f t="shared" si="12"/>
        <v>2.0584999999999999E-2</v>
      </c>
      <c r="H147" s="41">
        <f t="shared" si="13"/>
        <v>1683612.0165114689</v>
      </c>
      <c r="I147" s="3">
        <v>1.7899999999999999E-2</v>
      </c>
    </row>
    <row r="148" spans="1:9" x14ac:dyDescent="0.2">
      <c r="A148" s="42">
        <v>40483</v>
      </c>
      <c r="B148" s="43">
        <v>0.80559999999999998</v>
      </c>
      <c r="C148" s="44">
        <f t="shared" si="11"/>
        <v>8.0560000000000007E-3</v>
      </c>
      <c r="D148" s="41">
        <f t="shared" si="14"/>
        <v>646879.08172486012</v>
      </c>
      <c r="F148" s="42">
        <v>40483</v>
      </c>
      <c r="G148" s="59">
        <f t="shared" si="12"/>
        <v>-4.2000000000000003E-2</v>
      </c>
      <c r="H148" s="41">
        <f t="shared" si="13"/>
        <v>1613618.8118179871</v>
      </c>
      <c r="I148" s="3">
        <v>-4.2000000000000003E-2</v>
      </c>
    </row>
    <row r="149" spans="1:9" x14ac:dyDescent="0.2">
      <c r="A149" s="42">
        <v>40513</v>
      </c>
      <c r="B149" s="43">
        <v>0.92710000000000004</v>
      </c>
      <c r="C149" s="44">
        <f t="shared" si="11"/>
        <v>9.2709999999999997E-3</v>
      </c>
      <c r="D149" s="41">
        <f t="shared" si="14"/>
        <v>655147.15744153131</v>
      </c>
      <c r="F149" s="42">
        <v>40513</v>
      </c>
      <c r="G149" s="59">
        <f t="shared" si="12"/>
        <v>2.7139999999999997E-2</v>
      </c>
      <c r="H149" s="41">
        <f t="shared" si="13"/>
        <v>1658182.7813707271</v>
      </c>
      <c r="I149" s="3">
        <v>2.3599999999999999E-2</v>
      </c>
    </row>
    <row r="150" spans="1:9" x14ac:dyDescent="0.2">
      <c r="A150" s="42">
        <v>40544</v>
      </c>
      <c r="B150" s="43">
        <v>0.86060000000000003</v>
      </c>
      <c r="C150" s="44">
        <f t="shared" si="11"/>
        <v>8.6060000000000008E-3</v>
      </c>
      <c r="D150" s="41">
        <f t="shared" si="14"/>
        <v>663054.71737847303</v>
      </c>
      <c r="F150" s="42">
        <v>40544</v>
      </c>
      <c r="G150" s="59">
        <f t="shared" si="12"/>
        <v>-3.9399999999999998E-2</v>
      </c>
      <c r="H150" s="41">
        <f t="shared" si="13"/>
        <v>1593570.8297847204</v>
      </c>
      <c r="I150" s="3">
        <v>-3.9399999999999998E-2</v>
      </c>
    </row>
    <row r="151" spans="1:9" x14ac:dyDescent="0.2">
      <c r="A151" s="42">
        <v>40575</v>
      </c>
      <c r="B151" s="43">
        <v>0.84240000000000004</v>
      </c>
      <c r="C151" s="44">
        <f t="shared" si="11"/>
        <v>8.4240000000000009E-3</v>
      </c>
      <c r="D151" s="41">
        <f t="shared" si="14"/>
        <v>670909.24431766931</v>
      </c>
      <c r="F151" s="42">
        <v>40575</v>
      </c>
      <c r="G151" s="59">
        <f t="shared" si="12"/>
        <v>1.3914999999999999E-2</v>
      </c>
      <c r="H151" s="41">
        <f t="shared" si="13"/>
        <v>1616505.8041311747</v>
      </c>
      <c r="I151" s="3">
        <v>1.21E-2</v>
      </c>
    </row>
    <row r="152" spans="1:9" x14ac:dyDescent="0.2">
      <c r="A152" s="42">
        <v>40603</v>
      </c>
      <c r="B152" s="43">
        <v>0.91879999999999995</v>
      </c>
      <c r="C152" s="44">
        <f t="shared" si="11"/>
        <v>9.188E-3</v>
      </c>
      <c r="D152" s="41">
        <f t="shared" si="14"/>
        <v>679344.23145446007</v>
      </c>
      <c r="F152" s="42">
        <v>40603</v>
      </c>
      <c r="G152" s="59">
        <f t="shared" si="12"/>
        <v>2.0584999999999999E-2</v>
      </c>
      <c r="H152" s="41">
        <f t="shared" si="13"/>
        <v>1650547.0148592151</v>
      </c>
      <c r="I152" s="3">
        <v>1.7899999999999999E-2</v>
      </c>
    </row>
    <row r="153" spans="1:9" x14ac:dyDescent="0.2">
      <c r="A153" s="42">
        <v>40634</v>
      </c>
      <c r="B153" s="43">
        <v>0.83879999999999999</v>
      </c>
      <c r="C153" s="44">
        <f t="shared" si="11"/>
        <v>8.3879999999999996E-3</v>
      </c>
      <c r="D153" s="41">
        <f t="shared" si="14"/>
        <v>687311.44386790018</v>
      </c>
      <c r="F153" s="42">
        <v>40634</v>
      </c>
      <c r="G153" s="59">
        <f t="shared" si="12"/>
        <v>-3.5799999999999998E-2</v>
      </c>
      <c r="H153" s="41">
        <f t="shared" si="13"/>
        <v>1592180.5817272551</v>
      </c>
      <c r="I153" s="3">
        <v>-3.5799999999999998E-2</v>
      </c>
    </row>
    <row r="154" spans="1:9" x14ac:dyDescent="0.2">
      <c r="A154" s="42">
        <v>40664</v>
      </c>
      <c r="B154" s="43">
        <v>0.98519999999999996</v>
      </c>
      <c r="C154" s="44">
        <f t="shared" si="11"/>
        <v>9.8519999999999996E-3</v>
      </c>
      <c r="D154" s="41">
        <f t="shared" si="14"/>
        <v>696355.00321288675</v>
      </c>
      <c r="F154" s="42">
        <v>40664</v>
      </c>
      <c r="G154" s="59">
        <f t="shared" si="12"/>
        <v>-2.29E-2</v>
      </c>
      <c r="H154" s="41">
        <f t="shared" si="13"/>
        <v>1556452.471405701</v>
      </c>
      <c r="I154" s="3">
        <v>-2.29E-2</v>
      </c>
    </row>
    <row r="155" spans="1:9" x14ac:dyDescent="0.2">
      <c r="A155" s="42">
        <v>40695</v>
      </c>
      <c r="B155" s="43">
        <v>0.9526</v>
      </c>
      <c r="C155" s="44">
        <f t="shared" si="11"/>
        <v>9.5259999999999997E-3</v>
      </c>
      <c r="D155" s="41">
        <f t="shared" si="14"/>
        <v>705259.91447349265</v>
      </c>
      <c r="F155" s="42">
        <v>40695</v>
      </c>
      <c r="G155" s="59">
        <f t="shared" si="12"/>
        <v>-3.4299999999999997E-2</v>
      </c>
      <c r="H155" s="41">
        <f t="shared" si="13"/>
        <v>1503790.4266364854</v>
      </c>
      <c r="I155" s="3">
        <v>-3.4299999999999997E-2</v>
      </c>
    </row>
    <row r="156" spans="1:9" x14ac:dyDescent="0.2">
      <c r="A156" s="42">
        <v>40725</v>
      </c>
      <c r="B156" s="43">
        <v>0.96650000000000003</v>
      </c>
      <c r="C156" s="44">
        <f t="shared" si="11"/>
        <v>9.665E-3</v>
      </c>
      <c r="D156" s="41">
        <f t="shared" si="14"/>
        <v>714347.99779687903</v>
      </c>
      <c r="F156" s="42">
        <v>40725</v>
      </c>
      <c r="G156" s="59">
        <f t="shared" si="12"/>
        <v>-5.74E-2</v>
      </c>
      <c r="H156" s="41">
        <f t="shared" si="13"/>
        <v>1418179.8061475512</v>
      </c>
      <c r="I156" s="3">
        <v>-5.74E-2</v>
      </c>
    </row>
    <row r="157" spans="1:9" x14ac:dyDescent="0.2">
      <c r="A157" s="42">
        <v>40756</v>
      </c>
      <c r="B157" s="43">
        <v>1.0723</v>
      </c>
      <c r="C157" s="44">
        <f t="shared" si="11"/>
        <v>1.0723E-2</v>
      </c>
      <c r="D157" s="41">
        <f t="shared" si="14"/>
        <v>724282.07812725496</v>
      </c>
      <c r="F157" s="42">
        <v>40756</v>
      </c>
      <c r="G157" s="59">
        <f t="shared" si="12"/>
        <v>-3.9600000000000003E-2</v>
      </c>
      <c r="H157" s="41">
        <f t="shared" si="13"/>
        <v>1362740.1858241081</v>
      </c>
      <c r="I157" s="3">
        <v>-3.9600000000000003E-2</v>
      </c>
    </row>
    <row r="158" spans="1:9" x14ac:dyDescent="0.2">
      <c r="A158" s="42">
        <v>40787</v>
      </c>
      <c r="B158" s="43">
        <v>0.93969999999999998</v>
      </c>
      <c r="C158" s="44">
        <f t="shared" si="11"/>
        <v>9.3969999999999991E-3</v>
      </c>
      <c r="D158" s="41">
        <f t="shared" si="14"/>
        <v>733359.30006541684</v>
      </c>
      <c r="F158" s="42">
        <v>40787</v>
      </c>
      <c r="G158" s="59">
        <f t="shared" si="12"/>
        <v>-7.3800000000000004E-2</v>
      </c>
      <c r="H158" s="41">
        <f t="shared" si="13"/>
        <v>1262864.610110289</v>
      </c>
      <c r="I158" s="3">
        <v>-7.3800000000000004E-2</v>
      </c>
    </row>
    <row r="159" spans="1:9" x14ac:dyDescent="0.2">
      <c r="A159" s="42">
        <v>40817</v>
      </c>
      <c r="B159" s="43">
        <v>0.88070000000000004</v>
      </c>
      <c r="C159" s="44">
        <f t="shared" si="11"/>
        <v>8.8070000000000006E-3</v>
      </c>
      <c r="D159" s="41">
        <f t="shared" si="14"/>
        <v>742087.81117109302</v>
      </c>
      <c r="F159" s="42">
        <v>40817</v>
      </c>
      <c r="G159" s="59">
        <f t="shared" si="12"/>
        <v>0.132135</v>
      </c>
      <c r="H159" s="41">
        <f t="shared" si="13"/>
        <v>1430582.3266172118</v>
      </c>
      <c r="I159" s="3">
        <v>0.1149</v>
      </c>
    </row>
    <row r="160" spans="1:9" x14ac:dyDescent="0.2">
      <c r="A160" s="42">
        <v>40848</v>
      </c>
      <c r="B160" s="43">
        <v>0.85860000000000003</v>
      </c>
      <c r="C160" s="44">
        <f t="shared" si="11"/>
        <v>8.5859999999999999E-3</v>
      </c>
      <c r="D160" s="41">
        <f t="shared" si="14"/>
        <v>750728.69561780803</v>
      </c>
      <c r="F160" s="42">
        <v>40848</v>
      </c>
      <c r="G160" s="59">
        <f t="shared" si="12"/>
        <v>-2.5100000000000001E-2</v>
      </c>
      <c r="H160" s="41">
        <f t="shared" si="13"/>
        <v>1395405.8852191197</v>
      </c>
      <c r="I160" s="3">
        <v>-2.5100000000000001E-2</v>
      </c>
    </row>
    <row r="161" spans="1:9" x14ac:dyDescent="0.2">
      <c r="A161" s="42">
        <v>40878</v>
      </c>
      <c r="B161" s="43">
        <v>0.90459999999999996</v>
      </c>
      <c r="C161" s="44">
        <f t="shared" si="11"/>
        <v>9.0460000000000002E-3</v>
      </c>
      <c r="D161" s="41">
        <f t="shared" si="14"/>
        <v>759790.14089836681</v>
      </c>
      <c r="F161" s="42">
        <v>40878</v>
      </c>
      <c r="G161" s="59">
        <f t="shared" si="12"/>
        <v>-2.0999999999999999E-3</v>
      </c>
      <c r="H161" s="41">
        <f t="shared" si="13"/>
        <v>1393223.9578601597</v>
      </c>
      <c r="I161" s="3">
        <v>-2.0999999999999999E-3</v>
      </c>
    </row>
    <row r="162" spans="1:9" x14ac:dyDescent="0.2">
      <c r="A162" s="42">
        <v>40909</v>
      </c>
      <c r="B162" s="43">
        <v>0.88529999999999998</v>
      </c>
      <c r="C162" s="44">
        <f t="shared" si="11"/>
        <v>8.8529999999999998E-3</v>
      </c>
      <c r="D162" s="41">
        <f t="shared" si="14"/>
        <v>768786.48226574005</v>
      </c>
      <c r="F162" s="42">
        <v>40909</v>
      </c>
      <c r="G162" s="59">
        <f t="shared" si="12"/>
        <v>0.127995</v>
      </c>
      <c r="H162" s="41">
        <f t="shared" si="13"/>
        <v>1572395.654596471</v>
      </c>
      <c r="I162" s="3">
        <v>0.1113</v>
      </c>
    </row>
    <row r="163" spans="1:9" x14ac:dyDescent="0.2">
      <c r="A163" s="42">
        <v>40940</v>
      </c>
      <c r="B163" s="43">
        <v>0.74150000000000005</v>
      </c>
      <c r="C163" s="44">
        <f t="shared" si="11"/>
        <v>7.4150000000000006E-3</v>
      </c>
      <c r="D163" s="41">
        <f t="shared" si="14"/>
        <v>776753.71778174047</v>
      </c>
      <c r="F163" s="42">
        <v>40940</v>
      </c>
      <c r="G163" s="59">
        <f t="shared" si="12"/>
        <v>4.9909999999999996E-2</v>
      </c>
      <c r="H163" s="41">
        <f t="shared" si="13"/>
        <v>1651661.3542173808</v>
      </c>
      <c r="I163" s="3">
        <v>4.3400000000000001E-2</v>
      </c>
    </row>
    <row r="164" spans="1:9" x14ac:dyDescent="0.2">
      <c r="A164" s="42">
        <v>40969</v>
      </c>
      <c r="B164" s="43">
        <v>0.80830000000000002</v>
      </c>
      <c r="C164" s="44">
        <f t="shared" si="11"/>
        <v>8.0829999999999999E-3</v>
      </c>
      <c r="D164" s="41">
        <f t="shared" si="14"/>
        <v>785300.40483257035</v>
      </c>
      <c r="F164" s="42">
        <v>40969</v>
      </c>
      <c r="G164" s="59">
        <f t="shared" si="12"/>
        <v>-1.9800000000000002E-2</v>
      </c>
      <c r="H164" s="41">
        <f t="shared" si="13"/>
        <v>1619693.6094038766</v>
      </c>
      <c r="I164" s="3">
        <v>-1.9800000000000002E-2</v>
      </c>
    </row>
    <row r="165" spans="1:9" x14ac:dyDescent="0.2">
      <c r="A165" s="42">
        <v>41000</v>
      </c>
      <c r="B165" s="43">
        <v>0.69989999999999997</v>
      </c>
      <c r="C165" s="44">
        <f t="shared" si="11"/>
        <v>6.999E-3</v>
      </c>
      <c r="D165" s="41">
        <f t="shared" si="14"/>
        <v>793062.47011599352</v>
      </c>
      <c r="F165" s="42">
        <v>41000</v>
      </c>
      <c r="G165" s="59">
        <f t="shared" si="12"/>
        <v>-4.1700000000000001E-2</v>
      </c>
      <c r="H165" s="41">
        <f t="shared" si="13"/>
        <v>1552871.1108917349</v>
      </c>
      <c r="I165" s="3">
        <v>-4.1700000000000001E-2</v>
      </c>
    </row>
    <row r="166" spans="1:9" x14ac:dyDescent="0.2">
      <c r="A166" s="42">
        <v>41030</v>
      </c>
      <c r="B166" s="43">
        <v>0.73240000000000005</v>
      </c>
      <c r="C166" s="44">
        <f t="shared" si="11"/>
        <v>7.3240000000000006E-3</v>
      </c>
      <c r="D166" s="41">
        <f t="shared" si="14"/>
        <v>801137.33864712319</v>
      </c>
      <c r="F166" s="42">
        <v>41030</v>
      </c>
      <c r="G166" s="59">
        <f t="shared" si="12"/>
        <v>-0.1186</v>
      </c>
      <c r="H166" s="41">
        <f t="shared" si="13"/>
        <v>1369361.6471399751</v>
      </c>
      <c r="I166" s="3">
        <v>-0.1186</v>
      </c>
    </row>
    <row r="167" spans="1:9" x14ac:dyDescent="0.2">
      <c r="A167" s="42">
        <v>41061</v>
      </c>
      <c r="B167" s="43">
        <v>0.63849999999999996</v>
      </c>
      <c r="C167" s="44">
        <f t="shared" si="11"/>
        <v>6.3849999999999992E-3</v>
      </c>
      <c r="D167" s="41">
        <f t="shared" si="14"/>
        <v>808516.96680438519</v>
      </c>
      <c r="F167" s="42">
        <v>41061</v>
      </c>
      <c r="G167" s="59">
        <f t="shared" si="12"/>
        <v>-2.5000000000000001E-3</v>
      </c>
      <c r="H167" s="41">
        <f t="shared" si="13"/>
        <v>1366686.3680221252</v>
      </c>
      <c r="I167" s="3">
        <v>-2.5000000000000001E-3</v>
      </c>
    </row>
    <row r="168" spans="1:9" x14ac:dyDescent="0.2">
      <c r="A168" s="42">
        <v>41091</v>
      </c>
      <c r="B168" s="43">
        <v>0.6754</v>
      </c>
      <c r="C168" s="44">
        <f t="shared" si="11"/>
        <v>6.7539999999999996E-3</v>
      </c>
      <c r="D168" s="41">
        <f t="shared" si="14"/>
        <v>816242.88689818198</v>
      </c>
      <c r="F168" s="42">
        <v>41091</v>
      </c>
      <c r="G168" s="59">
        <f t="shared" si="12"/>
        <v>3.6914999999999996E-2</v>
      </c>
      <c r="H168" s="41">
        <f t="shared" si="13"/>
        <v>1417915.2815476621</v>
      </c>
      <c r="I168" s="3">
        <v>3.2099999999999997E-2</v>
      </c>
    </row>
    <row r="169" spans="1:9" x14ac:dyDescent="0.2">
      <c r="A169" s="42">
        <v>41122</v>
      </c>
      <c r="B169" s="43">
        <v>0.6865</v>
      </c>
      <c r="C169" s="44">
        <f t="shared" si="11"/>
        <v>6.8649999999999996E-3</v>
      </c>
      <c r="D169" s="41">
        <f t="shared" si="14"/>
        <v>824111.84056673793</v>
      </c>
      <c r="F169" s="42">
        <v>41122</v>
      </c>
      <c r="G169" s="59">
        <f t="shared" si="12"/>
        <v>1.9779999999999999E-2</v>
      </c>
      <c r="H169" s="41">
        <f t="shared" si="13"/>
        <v>1446726.4808166747</v>
      </c>
      <c r="I169" s="3">
        <v>1.72E-2</v>
      </c>
    </row>
    <row r="170" spans="1:9" x14ac:dyDescent="0.2">
      <c r="A170" s="42">
        <v>41153</v>
      </c>
      <c r="B170" s="43">
        <v>0.53710000000000002</v>
      </c>
      <c r="C170" s="44">
        <f t="shared" si="11"/>
        <v>5.3709999999999999E-3</v>
      </c>
      <c r="D170" s="41">
        <f t="shared" si="14"/>
        <v>830800.23001242185</v>
      </c>
      <c r="F170" s="42">
        <v>41153</v>
      </c>
      <c r="G170" s="59">
        <f t="shared" si="12"/>
        <v>4.2664999999999995E-2</v>
      </c>
      <c r="H170" s="41">
        <f t="shared" si="13"/>
        <v>1509233.0648707179</v>
      </c>
      <c r="I170" s="3">
        <v>3.7100000000000001E-2</v>
      </c>
    </row>
    <row r="171" spans="1:9" x14ac:dyDescent="0.2">
      <c r="A171" s="42">
        <v>41183</v>
      </c>
      <c r="B171" s="43">
        <v>0.60719999999999996</v>
      </c>
      <c r="C171" s="44">
        <f t="shared" si="11"/>
        <v>6.0719999999999993E-3</v>
      </c>
      <c r="D171" s="41">
        <f t="shared" si="14"/>
        <v>838108.51100905729</v>
      </c>
      <c r="F171" s="42">
        <v>41183</v>
      </c>
      <c r="G171" s="59">
        <f t="shared" si="12"/>
        <v>-3.56E-2</v>
      </c>
      <c r="H171" s="41">
        <f t="shared" si="13"/>
        <v>1456227.6677613205</v>
      </c>
      <c r="I171" s="3">
        <v>-3.56E-2</v>
      </c>
    </row>
    <row r="172" spans="1:9" x14ac:dyDescent="0.2">
      <c r="A172" s="42">
        <v>41214</v>
      </c>
      <c r="B172" s="43">
        <v>0.5444</v>
      </c>
      <c r="C172" s="44">
        <f t="shared" si="11"/>
        <v>5.4440000000000001E-3</v>
      </c>
      <c r="D172" s="41">
        <f t="shared" si="14"/>
        <v>844933.42274299054</v>
      </c>
      <c r="F172" s="42">
        <v>41214</v>
      </c>
      <c r="G172" s="59">
        <f t="shared" si="12"/>
        <v>8.1650000000000004E-3</v>
      </c>
      <c r="H172" s="41">
        <f t="shared" si="13"/>
        <v>1468873.8904185917</v>
      </c>
      <c r="I172" s="3">
        <v>7.1000000000000004E-3</v>
      </c>
    </row>
    <row r="173" spans="1:9" x14ac:dyDescent="0.2">
      <c r="A173" s="42">
        <v>41244</v>
      </c>
      <c r="B173" s="43">
        <v>0.53420000000000001</v>
      </c>
      <c r="C173" s="44">
        <f t="shared" si="11"/>
        <v>5.3420000000000004E-3</v>
      </c>
      <c r="D173" s="41">
        <f t="shared" ref="D173:D204" si="15">($L$5+D172)*(1+C173)</f>
        <v>851709.07658728352</v>
      </c>
      <c r="F173" s="42">
        <v>41244</v>
      </c>
      <c r="G173" s="59">
        <f t="shared" si="12"/>
        <v>6.9574999999999998E-2</v>
      </c>
      <c r="H173" s="41">
        <f t="shared" si="13"/>
        <v>1571872.9725944651</v>
      </c>
      <c r="I173" s="3">
        <v>6.0499999999999998E-2</v>
      </c>
    </row>
    <row r="174" spans="1:9" x14ac:dyDescent="0.2">
      <c r="A174" s="42">
        <v>41275</v>
      </c>
      <c r="B174" s="43">
        <v>0.58660000000000001</v>
      </c>
      <c r="C174" s="44">
        <f t="shared" si="11"/>
        <v>5.8659999999999997E-3</v>
      </c>
      <c r="D174" s="41">
        <f t="shared" si="15"/>
        <v>858968.40053054446</v>
      </c>
      <c r="F174" s="42">
        <v>41275</v>
      </c>
      <c r="G174" s="59">
        <f t="shared" si="12"/>
        <v>-1.95E-2</v>
      </c>
      <c r="H174" s="41">
        <f t="shared" si="13"/>
        <v>1541956.824628873</v>
      </c>
      <c r="I174" s="3">
        <v>-1.95E-2</v>
      </c>
    </row>
    <row r="175" spans="1:9" x14ac:dyDescent="0.2">
      <c r="A175" s="42">
        <v>41306</v>
      </c>
      <c r="B175" s="43">
        <v>0.48149999999999998</v>
      </c>
      <c r="C175" s="44">
        <f t="shared" si="11"/>
        <v>4.8149999999999998E-3</v>
      </c>
      <c r="D175" s="41">
        <f t="shared" si="15"/>
        <v>865365.16712909902</v>
      </c>
      <c r="F175" s="42">
        <v>41306</v>
      </c>
      <c r="G175" s="59">
        <f t="shared" si="12"/>
        <v>-3.9100000000000003E-2</v>
      </c>
      <c r="H175" s="41">
        <f t="shared" si="13"/>
        <v>1482386.9877858839</v>
      </c>
      <c r="I175" s="3">
        <v>-3.9100000000000003E-2</v>
      </c>
    </row>
    <row r="176" spans="1:9" x14ac:dyDescent="0.2">
      <c r="A176" s="42">
        <v>41334</v>
      </c>
      <c r="B176" s="43">
        <v>0.53769999999999996</v>
      </c>
      <c r="C176" s="44">
        <f t="shared" si="11"/>
        <v>5.3769999999999998E-3</v>
      </c>
      <c r="D176" s="41">
        <f t="shared" si="15"/>
        <v>872280.33388275211</v>
      </c>
      <c r="F176" s="42">
        <v>41334</v>
      </c>
      <c r="G176" s="59">
        <f t="shared" si="12"/>
        <v>-1.8700000000000001E-2</v>
      </c>
      <c r="H176" s="41">
        <f t="shared" si="13"/>
        <v>1455402.3261142878</v>
      </c>
      <c r="I176" s="3">
        <v>-1.8700000000000001E-2</v>
      </c>
    </row>
    <row r="177" spans="1:9" x14ac:dyDescent="0.2">
      <c r="A177" s="42">
        <v>41365</v>
      </c>
      <c r="B177" s="43">
        <v>0.6008</v>
      </c>
      <c r="C177" s="44">
        <f t="shared" si="11"/>
        <v>6.0080000000000003E-3</v>
      </c>
      <c r="D177" s="41">
        <f t="shared" si="15"/>
        <v>879784.51212871971</v>
      </c>
      <c r="F177" s="42">
        <v>41365</v>
      </c>
      <c r="G177" s="59">
        <f t="shared" si="12"/>
        <v>-7.7999999999999996E-3</v>
      </c>
      <c r="H177" s="41">
        <f t="shared" si="13"/>
        <v>1444794.3379705963</v>
      </c>
      <c r="I177" s="3">
        <v>-7.7999999999999996E-3</v>
      </c>
    </row>
    <row r="178" spans="1:9" x14ac:dyDescent="0.2">
      <c r="A178" s="42">
        <v>41395</v>
      </c>
      <c r="B178" s="43">
        <v>0.58479999999999999</v>
      </c>
      <c r="C178" s="44">
        <f t="shared" si="11"/>
        <v>5.8479999999999999E-3</v>
      </c>
      <c r="D178" s="41">
        <f t="shared" si="15"/>
        <v>887192.64995564858</v>
      </c>
      <c r="F178" s="42">
        <v>41395</v>
      </c>
      <c r="G178" s="59">
        <f t="shared" si="12"/>
        <v>-4.2999999999999997E-2</v>
      </c>
      <c r="H178" s="41">
        <f t="shared" si="13"/>
        <v>1383385.9314378605</v>
      </c>
      <c r="I178" s="3">
        <v>-4.2999999999999997E-2</v>
      </c>
    </row>
    <row r="179" spans="1:9" x14ac:dyDescent="0.2">
      <c r="A179" s="42">
        <v>41426</v>
      </c>
      <c r="B179" s="43">
        <v>0.59189999999999998</v>
      </c>
      <c r="C179" s="44">
        <f t="shared" si="11"/>
        <v>5.9189999999999998E-3</v>
      </c>
      <c r="D179" s="41">
        <f t="shared" si="15"/>
        <v>894707.26100073603</v>
      </c>
      <c r="F179" s="42">
        <v>41426</v>
      </c>
      <c r="G179" s="59">
        <f t="shared" si="12"/>
        <v>-0.11310000000000001</v>
      </c>
      <c r="H179" s="41">
        <f t="shared" si="13"/>
        <v>1227590.1575922384</v>
      </c>
      <c r="I179" s="3">
        <v>-0.11310000000000001</v>
      </c>
    </row>
    <row r="180" spans="1:9" x14ac:dyDescent="0.2">
      <c r="A180" s="42">
        <v>41456</v>
      </c>
      <c r="B180" s="43">
        <v>0.7087</v>
      </c>
      <c r="C180" s="44">
        <f t="shared" si="11"/>
        <v>7.0869999999999995E-3</v>
      </c>
      <c r="D180" s="41">
        <f t="shared" si="15"/>
        <v>903313.9971094483</v>
      </c>
      <c r="F180" s="42">
        <v>41456</v>
      </c>
      <c r="G180" s="59">
        <f t="shared" si="12"/>
        <v>1.8860000000000002E-2</v>
      </c>
      <c r="H180" s="41">
        <f t="shared" si="13"/>
        <v>1251506.6529644281</v>
      </c>
      <c r="I180" s="3">
        <v>1.6400000000000001E-2</v>
      </c>
    </row>
    <row r="181" spans="1:9" x14ac:dyDescent="0.2">
      <c r="A181" s="42">
        <v>41487</v>
      </c>
      <c r="B181" s="43">
        <v>0.69569999999999999</v>
      </c>
      <c r="C181" s="44">
        <f t="shared" si="11"/>
        <v>6.9569999999999996E-3</v>
      </c>
      <c r="D181" s="41">
        <f t="shared" si="15"/>
        <v>911864.00583733886</v>
      </c>
      <c r="F181" s="42">
        <v>41487</v>
      </c>
      <c r="G181" s="59">
        <f t="shared" si="12"/>
        <v>4.2319999999999997E-2</v>
      </c>
      <c r="H181" s="41">
        <f t="shared" si="13"/>
        <v>1305252.1545178825</v>
      </c>
      <c r="I181" s="3">
        <v>3.6799999999999999E-2</v>
      </c>
    </row>
    <row r="182" spans="1:9" x14ac:dyDescent="0.2">
      <c r="A182" s="42">
        <v>41518</v>
      </c>
      <c r="B182" s="43">
        <v>0.69910000000000005</v>
      </c>
      <c r="C182" s="44">
        <f t="shared" si="11"/>
        <v>6.9910000000000007E-3</v>
      </c>
      <c r="D182" s="41">
        <f t="shared" si="15"/>
        <v>920504.5768521477</v>
      </c>
      <c r="F182" s="42">
        <v>41518</v>
      </c>
      <c r="G182" s="59">
        <f t="shared" si="12"/>
        <v>5.3474999999999995E-2</v>
      </c>
      <c r="H182" s="41">
        <f t="shared" si="13"/>
        <v>1375840.6197307261</v>
      </c>
      <c r="I182" s="3">
        <v>4.65E-2</v>
      </c>
    </row>
    <row r="183" spans="1:9" x14ac:dyDescent="0.2">
      <c r="A183" s="42">
        <v>41548</v>
      </c>
      <c r="B183" s="43">
        <v>0.80330000000000001</v>
      </c>
      <c r="C183" s="44">
        <f t="shared" si="11"/>
        <v>8.0330000000000002E-3</v>
      </c>
      <c r="D183" s="41">
        <f t="shared" si="15"/>
        <v>930167.06436800095</v>
      </c>
      <c r="F183" s="42">
        <v>41548</v>
      </c>
      <c r="G183" s="59">
        <f t="shared" si="12"/>
        <v>4.2089999999999995E-2</v>
      </c>
      <c r="H183" s="41">
        <f t="shared" si="13"/>
        <v>1434531.3189151923</v>
      </c>
      <c r="I183" s="3">
        <v>3.6600000000000001E-2</v>
      </c>
    </row>
    <row r="184" spans="1:9" x14ac:dyDescent="0.2">
      <c r="A184" s="42">
        <v>41579</v>
      </c>
      <c r="B184" s="43">
        <v>0.71050000000000002</v>
      </c>
      <c r="C184" s="44">
        <f t="shared" si="11"/>
        <v>7.1050000000000002E-3</v>
      </c>
      <c r="D184" s="41">
        <f t="shared" si="15"/>
        <v>939041.88761033549</v>
      </c>
      <c r="F184" s="42">
        <v>41579</v>
      </c>
      <c r="G184" s="59">
        <f t="shared" si="12"/>
        <v>-3.27E-2</v>
      </c>
      <c r="H184" s="41">
        <f t="shared" si="13"/>
        <v>1388347.6197866655</v>
      </c>
      <c r="I184" s="3">
        <v>-3.27E-2</v>
      </c>
    </row>
    <row r="185" spans="1:9" x14ac:dyDescent="0.2">
      <c r="A185" s="42">
        <v>41609</v>
      </c>
      <c r="B185" s="43">
        <v>0.78029999999999999</v>
      </c>
      <c r="C185" s="44">
        <f t="shared" si="11"/>
        <v>7.803E-3</v>
      </c>
      <c r="D185" s="41">
        <f t="shared" si="15"/>
        <v>948636.78820935893</v>
      </c>
      <c r="F185" s="42">
        <v>41609</v>
      </c>
      <c r="G185" s="59">
        <f t="shared" si="12"/>
        <v>-1.8599999999999998E-2</v>
      </c>
      <c r="H185" s="41">
        <f t="shared" si="13"/>
        <v>1363260.4040586336</v>
      </c>
      <c r="I185" s="3">
        <v>-1.8599999999999998E-2</v>
      </c>
    </row>
    <row r="186" spans="1:9" x14ac:dyDescent="0.2">
      <c r="A186" s="42">
        <v>41640</v>
      </c>
      <c r="B186" s="43">
        <v>0.8397</v>
      </c>
      <c r="C186" s="44">
        <f t="shared" si="11"/>
        <v>8.397E-3</v>
      </c>
      <c r="D186" s="41">
        <f t="shared" si="15"/>
        <v>958871.38456995285</v>
      </c>
      <c r="F186" s="42">
        <v>41640</v>
      </c>
      <c r="G186" s="59">
        <f t="shared" si="12"/>
        <v>-7.51E-2</v>
      </c>
      <c r="H186" s="41">
        <f t="shared" si="13"/>
        <v>1261573.2227138302</v>
      </c>
      <c r="I186" s="3">
        <v>-7.51E-2</v>
      </c>
    </row>
    <row r="187" spans="1:9" x14ac:dyDescent="0.2">
      <c r="A187" s="42">
        <v>41671</v>
      </c>
      <c r="B187" s="43">
        <v>0.78259999999999996</v>
      </c>
      <c r="C187" s="44">
        <f t="shared" si="11"/>
        <v>7.8259999999999996E-3</v>
      </c>
      <c r="D187" s="41">
        <f t="shared" si="15"/>
        <v>968643.12052559736</v>
      </c>
      <c r="F187" s="42">
        <v>41671</v>
      </c>
      <c r="G187" s="59">
        <f t="shared" si="12"/>
        <v>-1.14E-2</v>
      </c>
      <c r="H187" s="41">
        <f t="shared" si="13"/>
        <v>1247932.7379748926</v>
      </c>
      <c r="I187" s="3">
        <v>-1.14E-2</v>
      </c>
    </row>
    <row r="188" spans="1:9" x14ac:dyDescent="0.2">
      <c r="A188" s="42">
        <v>41699</v>
      </c>
      <c r="B188" s="43">
        <v>0.75990000000000002</v>
      </c>
      <c r="C188" s="44">
        <f t="shared" si="11"/>
        <v>7.5989999999999999E-3</v>
      </c>
      <c r="D188" s="41">
        <f t="shared" si="15"/>
        <v>978270.93734847126</v>
      </c>
      <c r="F188" s="42">
        <v>41699</v>
      </c>
      <c r="G188" s="59">
        <f t="shared" si="12"/>
        <v>8.107499999999998E-2</v>
      </c>
      <c r="H188" s="41">
        <f t="shared" si="13"/>
        <v>1349919.690956207</v>
      </c>
      <c r="I188" s="3">
        <v>7.0499999999999993E-2</v>
      </c>
    </row>
    <row r="189" spans="1:9" x14ac:dyDescent="0.2">
      <c r="A189" s="42">
        <v>41730</v>
      </c>
      <c r="B189" s="43">
        <v>0.81540000000000001</v>
      </c>
      <c r="C189" s="44">
        <f t="shared" si="11"/>
        <v>8.1539999999999998E-3</v>
      </c>
      <c r="D189" s="41">
        <f t="shared" si="15"/>
        <v>988516.10507161065</v>
      </c>
      <c r="F189" s="42">
        <v>41730</v>
      </c>
      <c r="G189" s="59">
        <f t="shared" si="12"/>
        <v>2.76E-2</v>
      </c>
      <c r="H189" s="41">
        <f t="shared" si="13"/>
        <v>1387948.1744265985</v>
      </c>
      <c r="I189" s="3">
        <v>2.4E-2</v>
      </c>
    </row>
    <row r="190" spans="1:9" x14ac:dyDescent="0.2">
      <c r="A190" s="42">
        <v>41760</v>
      </c>
      <c r="B190" s="43">
        <v>0.85819999999999996</v>
      </c>
      <c r="C190" s="44">
        <f t="shared" si="11"/>
        <v>8.5819999999999994E-3</v>
      </c>
      <c r="D190" s="41">
        <f t="shared" si="15"/>
        <v>999268.85978533525</v>
      </c>
      <c r="F190" s="42">
        <v>41760</v>
      </c>
      <c r="G190" s="59">
        <f t="shared" si="12"/>
        <v>-7.4999999999999997E-3</v>
      </c>
      <c r="H190" s="41">
        <f t="shared" si="13"/>
        <v>1378282.9381183991</v>
      </c>
      <c r="I190" s="3">
        <v>-7.4999999999999997E-3</v>
      </c>
    </row>
    <row r="191" spans="1:9" x14ac:dyDescent="0.2">
      <c r="A191" s="42">
        <v>41791</v>
      </c>
      <c r="B191" s="43">
        <v>0.81740000000000002</v>
      </c>
      <c r="C191" s="44">
        <f t="shared" si="11"/>
        <v>8.1740000000000007E-3</v>
      </c>
      <c r="D191" s="41">
        <f t="shared" si="15"/>
        <v>1009705.2749452204</v>
      </c>
      <c r="F191" s="42">
        <v>41791</v>
      </c>
      <c r="G191" s="59">
        <f t="shared" si="12"/>
        <v>4.3240000000000001E-2</v>
      </c>
      <c r="H191" s="41">
        <f t="shared" si="13"/>
        <v>1438662.3223626385</v>
      </c>
      <c r="I191" s="3">
        <v>3.7600000000000001E-2</v>
      </c>
    </row>
    <row r="192" spans="1:9" x14ac:dyDescent="0.2">
      <c r="A192" s="42">
        <v>41821</v>
      </c>
      <c r="B192" s="43">
        <v>0.94040000000000001</v>
      </c>
      <c r="C192" s="44">
        <f t="shared" si="11"/>
        <v>9.4040000000000009E-3</v>
      </c>
      <c r="D192" s="41">
        <f t="shared" si="15"/>
        <v>1021471.7023508053</v>
      </c>
      <c r="F192" s="42">
        <v>41821</v>
      </c>
      <c r="G192" s="59">
        <f t="shared" si="12"/>
        <v>5.7614999999999993E-2</v>
      </c>
      <c r="H192" s="41">
        <f t="shared" si="13"/>
        <v>1522344.063315562</v>
      </c>
      <c r="I192" s="3">
        <v>5.0099999999999999E-2</v>
      </c>
    </row>
    <row r="193" spans="1:9" x14ac:dyDescent="0.2">
      <c r="A193" s="42">
        <v>41852</v>
      </c>
      <c r="B193" s="43">
        <v>0.85950000000000004</v>
      </c>
      <c r="C193" s="44">
        <f t="shared" si="11"/>
        <v>8.5950000000000002E-3</v>
      </c>
      <c r="D193" s="41">
        <f t="shared" si="15"/>
        <v>1032520.5903825103</v>
      </c>
      <c r="F193" s="42">
        <v>41852</v>
      </c>
      <c r="G193" s="59">
        <f t="shared" si="12"/>
        <v>0.11246999999999999</v>
      </c>
      <c r="H193" s="41">
        <f t="shared" si="13"/>
        <v>1694396.4526166634</v>
      </c>
      <c r="I193" s="3">
        <v>9.7799999999999998E-2</v>
      </c>
    </row>
    <row r="194" spans="1:9" x14ac:dyDescent="0.2">
      <c r="A194" s="42">
        <v>41883</v>
      </c>
      <c r="B194" s="43">
        <v>0.90049999999999997</v>
      </c>
      <c r="C194" s="44">
        <f t="shared" si="11"/>
        <v>9.0049999999999991E-3</v>
      </c>
      <c r="D194" s="41">
        <f t="shared" si="15"/>
        <v>1044088.6995489048</v>
      </c>
      <c r="F194" s="42">
        <v>41883</v>
      </c>
      <c r="G194" s="59">
        <f t="shared" si="12"/>
        <v>-0.11700000000000001</v>
      </c>
      <c r="H194" s="41">
        <f t="shared" si="13"/>
        <v>1496814.3176605138</v>
      </c>
      <c r="I194" s="3">
        <v>-0.11700000000000001</v>
      </c>
    </row>
    <row r="195" spans="1:9" x14ac:dyDescent="0.2">
      <c r="A195" s="42">
        <v>41913</v>
      </c>
      <c r="B195" s="43">
        <v>0.94479999999999997</v>
      </c>
      <c r="C195" s="44">
        <f t="shared" si="11"/>
        <v>9.4479999999999998E-3</v>
      </c>
      <c r="D195" s="41">
        <f t="shared" si="15"/>
        <v>1056224.5075822428</v>
      </c>
      <c r="F195" s="42">
        <v>41913</v>
      </c>
      <c r="G195" s="59">
        <f t="shared" si="12"/>
        <v>1.0924999999999999E-2</v>
      </c>
      <c r="H195" s="41">
        <f t="shared" si="13"/>
        <v>1513925.207830955</v>
      </c>
      <c r="I195" s="3">
        <v>9.4999999999999998E-3</v>
      </c>
    </row>
    <row r="196" spans="1:9" x14ac:dyDescent="0.2">
      <c r="A196" s="42">
        <v>41944</v>
      </c>
      <c r="B196" s="43">
        <v>0.83779999999999999</v>
      </c>
      <c r="C196" s="44">
        <f t="shared" si="11"/>
        <v>8.378E-3</v>
      </c>
      <c r="D196" s="41">
        <f t="shared" si="15"/>
        <v>1067342.4070067669</v>
      </c>
      <c r="F196" s="42">
        <v>41944</v>
      </c>
      <c r="G196" s="59">
        <f t="shared" si="12"/>
        <v>1.9549999999999997E-3</v>
      </c>
      <c r="H196" s="41">
        <f t="shared" si="13"/>
        <v>1517636.3978622644</v>
      </c>
      <c r="I196" s="3">
        <v>1.6999999999999999E-3</v>
      </c>
    </row>
    <row r="197" spans="1:9" x14ac:dyDescent="0.2">
      <c r="A197" s="42">
        <v>41974</v>
      </c>
      <c r="B197" s="43">
        <v>0.95579999999999998</v>
      </c>
      <c r="C197" s="44">
        <f t="shared" si="11"/>
        <v>9.5580000000000005E-3</v>
      </c>
      <c r="D197" s="41">
        <f t="shared" si="15"/>
        <v>1079815.5712329375</v>
      </c>
      <c r="F197" s="42">
        <v>41974</v>
      </c>
      <c r="G197" s="59">
        <f t="shared" si="12"/>
        <v>-8.6199999999999999E-2</v>
      </c>
      <c r="H197" s="41">
        <f t="shared" si="13"/>
        <v>1387501.4903665371</v>
      </c>
      <c r="I197" s="3">
        <v>-8.6199999999999999E-2</v>
      </c>
    </row>
    <row r="198" spans="1:9" x14ac:dyDescent="0.2">
      <c r="A198" s="42">
        <v>42005</v>
      </c>
      <c r="B198" s="43">
        <v>0.92930000000000001</v>
      </c>
      <c r="C198" s="44">
        <f t="shared" ref="C198:C250" si="16">B198/100</f>
        <v>9.2930000000000009E-3</v>
      </c>
      <c r="D198" s="41">
        <f t="shared" si="15"/>
        <v>1092121.2065864052</v>
      </c>
      <c r="F198" s="42">
        <v>42005</v>
      </c>
      <c r="G198" s="59">
        <f t="shared" si="12"/>
        <v>-6.2E-2</v>
      </c>
      <c r="H198" s="41">
        <f t="shared" si="13"/>
        <v>1302179.8979638116</v>
      </c>
      <c r="I198" s="3">
        <v>-6.2E-2</v>
      </c>
    </row>
    <row r="199" spans="1:9" x14ac:dyDescent="0.2">
      <c r="A199" s="42">
        <v>42036</v>
      </c>
      <c r="B199" s="43">
        <v>0.81850000000000001</v>
      </c>
      <c r="C199" s="44">
        <f t="shared" si="16"/>
        <v>8.1849999999999996E-3</v>
      </c>
      <c r="D199" s="41">
        <f t="shared" si="15"/>
        <v>1103328.6349123151</v>
      </c>
      <c r="F199" s="42">
        <v>42036</v>
      </c>
      <c r="G199" s="59">
        <f t="shared" ref="G199:G249" si="17">IF(I199&gt;0,I199*$L$7,I199)</f>
        <v>0.11465499999999999</v>
      </c>
      <c r="H199" s="41">
        <f t="shared" si="13"/>
        <v>1452317.3254148525</v>
      </c>
      <c r="I199" s="3">
        <v>9.9699999999999997E-2</v>
      </c>
    </row>
    <row r="200" spans="1:9" x14ac:dyDescent="0.2">
      <c r="A200" s="42">
        <v>42064</v>
      </c>
      <c r="B200" s="43">
        <v>1.0361</v>
      </c>
      <c r="C200" s="44">
        <f t="shared" si="16"/>
        <v>1.0361E-2</v>
      </c>
      <c r="D200" s="41">
        <f t="shared" si="15"/>
        <v>1117033.5351486416</v>
      </c>
      <c r="F200" s="42">
        <v>42064</v>
      </c>
      <c r="G200" s="59">
        <f t="shared" si="17"/>
        <v>-8.3999999999999995E-3</v>
      </c>
      <c r="H200" s="41">
        <f t="shared" ref="H200:H250" si="18">($L$6+H199)*(1+G200)</f>
        <v>1440861.5598813677</v>
      </c>
      <c r="I200" s="3">
        <v>-8.3999999999999995E-3</v>
      </c>
    </row>
    <row r="201" spans="1:9" x14ac:dyDescent="0.2">
      <c r="A201" s="42">
        <v>42095</v>
      </c>
      <c r="B201" s="43">
        <v>0.94820000000000004</v>
      </c>
      <c r="C201" s="44">
        <f t="shared" si="16"/>
        <v>9.4820000000000008E-3</v>
      </c>
      <c r="D201" s="41">
        <f t="shared" si="15"/>
        <v>1129896.581628921</v>
      </c>
      <c r="F201" s="42">
        <v>42095</v>
      </c>
      <c r="G201" s="59">
        <f t="shared" si="17"/>
        <v>0.11419499999999999</v>
      </c>
      <c r="H201" s="41">
        <f t="shared" si="18"/>
        <v>1606236.3919620207</v>
      </c>
      <c r="I201" s="3">
        <v>9.9299999999999999E-2</v>
      </c>
    </row>
    <row r="202" spans="1:9" x14ac:dyDescent="0.2">
      <c r="A202" s="42">
        <v>42125</v>
      </c>
      <c r="B202" s="43">
        <v>0.98380000000000001</v>
      </c>
      <c r="C202" s="44">
        <f t="shared" si="16"/>
        <v>9.8379999999999995E-3</v>
      </c>
      <c r="D202" s="41">
        <f t="shared" si="15"/>
        <v>1143284.6396989864</v>
      </c>
      <c r="F202" s="42">
        <v>42125</v>
      </c>
      <c r="G202" s="59">
        <f t="shared" si="17"/>
        <v>-6.1699999999999998E-2</v>
      </c>
      <c r="H202" s="41">
        <f t="shared" si="18"/>
        <v>1507835.3315779641</v>
      </c>
      <c r="I202" s="3">
        <v>-6.1699999999999998E-2</v>
      </c>
    </row>
    <row r="203" spans="1:9" x14ac:dyDescent="0.2">
      <c r="A203" s="42">
        <v>42156</v>
      </c>
      <c r="B203" s="43">
        <v>1.0658000000000001</v>
      </c>
      <c r="C203" s="44">
        <f t="shared" si="16"/>
        <v>1.0658000000000001E-2</v>
      </c>
      <c r="D203" s="41">
        <f t="shared" si="15"/>
        <v>1157743.7478888982</v>
      </c>
      <c r="F203" s="42">
        <v>42156</v>
      </c>
      <c r="G203" s="59">
        <f t="shared" si="17"/>
        <v>7.0149999999999995E-3</v>
      </c>
      <c r="H203" s="41">
        <f t="shared" si="18"/>
        <v>1519168.0576789835</v>
      </c>
      <c r="I203" s="3">
        <v>6.1000000000000004E-3</v>
      </c>
    </row>
    <row r="204" spans="1:9" x14ac:dyDescent="0.2">
      <c r="A204" s="42">
        <v>42186</v>
      </c>
      <c r="B204" s="43">
        <v>1.1773</v>
      </c>
      <c r="C204" s="44">
        <f t="shared" si="16"/>
        <v>1.1773E-2</v>
      </c>
      <c r="D204" s="41">
        <f t="shared" si="15"/>
        <v>1173650.3542827943</v>
      </c>
      <c r="F204" s="42">
        <v>42186</v>
      </c>
      <c r="G204" s="59">
        <f t="shared" si="17"/>
        <v>-4.1700000000000001E-2</v>
      </c>
      <c r="H204" s="41">
        <f t="shared" si="18"/>
        <v>1456537.4746737699</v>
      </c>
      <c r="I204" s="3">
        <v>-4.1700000000000001E-2</v>
      </c>
    </row>
    <row r="205" spans="1:9" x14ac:dyDescent="0.2">
      <c r="A205" s="42">
        <v>42217</v>
      </c>
      <c r="B205" s="43">
        <v>1.1073999999999999</v>
      </c>
      <c r="C205" s="44">
        <f t="shared" si="16"/>
        <v>1.1073999999999999E-2</v>
      </c>
      <c r="D205" s="41">
        <f t="shared" ref="D205:D210" si="19">($L$5+D204)*(1+C205)</f>
        <v>1188922.2748061221</v>
      </c>
      <c r="F205" s="42">
        <v>42217</v>
      </c>
      <c r="G205" s="59">
        <f t="shared" si="17"/>
        <v>-8.3299999999999999E-2</v>
      </c>
      <c r="H205" s="41">
        <f t="shared" si="18"/>
        <v>1335895.4280334448</v>
      </c>
      <c r="I205" s="3">
        <v>-8.3299999999999999E-2</v>
      </c>
    </row>
    <row r="206" spans="1:9" x14ac:dyDescent="0.2">
      <c r="A206" s="42">
        <v>42248</v>
      </c>
      <c r="B206" s="43">
        <v>1.1073999999999999</v>
      </c>
      <c r="C206" s="44">
        <f t="shared" si="16"/>
        <v>1.1073999999999999E-2</v>
      </c>
      <c r="D206" s="41">
        <f t="shared" si="19"/>
        <v>1204363.3165773251</v>
      </c>
      <c r="F206" s="42">
        <v>42248</v>
      </c>
      <c r="G206" s="59">
        <f t="shared" si="17"/>
        <v>-3.3599999999999998E-2</v>
      </c>
      <c r="H206" s="41">
        <f t="shared" si="18"/>
        <v>1291734.1416515212</v>
      </c>
      <c r="I206" s="3">
        <v>-3.3599999999999998E-2</v>
      </c>
    </row>
    <row r="207" spans="1:9" x14ac:dyDescent="0.2">
      <c r="A207" s="42">
        <v>42278</v>
      </c>
      <c r="B207" s="43">
        <v>1.1076999999999999</v>
      </c>
      <c r="C207" s="44">
        <f t="shared" si="16"/>
        <v>1.1076999999999998E-2</v>
      </c>
      <c r="D207" s="41">
        <f t="shared" si="19"/>
        <v>1219978.9722850521</v>
      </c>
      <c r="F207" s="42">
        <v>42278</v>
      </c>
      <c r="G207" s="59">
        <f t="shared" si="17"/>
        <v>2.0699999999999996E-2</v>
      </c>
      <c r="H207" s="41">
        <f t="shared" si="18"/>
        <v>1319238.5633837075</v>
      </c>
      <c r="I207" s="3">
        <v>1.7999999999999999E-2</v>
      </c>
    </row>
    <row r="208" spans="1:9" x14ac:dyDescent="0.2">
      <c r="A208" s="42">
        <v>42309</v>
      </c>
      <c r="B208" s="43">
        <v>1.0550999999999999</v>
      </c>
      <c r="C208" s="44">
        <f t="shared" si="16"/>
        <v>1.0551E-2</v>
      </c>
      <c r="D208" s="41">
        <f t="shared" si="19"/>
        <v>1235124.7101716315</v>
      </c>
      <c r="F208" s="42">
        <v>42309</v>
      </c>
      <c r="G208" s="59">
        <f t="shared" si="17"/>
        <v>-1.6299999999999999E-2</v>
      </c>
      <c r="H208" s="41">
        <f t="shared" si="18"/>
        <v>1298472.7498005531</v>
      </c>
      <c r="I208" s="3">
        <v>-1.6299999999999999E-2</v>
      </c>
    </row>
    <row r="209" spans="1:9" x14ac:dyDescent="0.2">
      <c r="A209" s="42">
        <v>42339</v>
      </c>
      <c r="B209" s="43">
        <v>1.1613</v>
      </c>
      <c r="C209" s="44">
        <f t="shared" si="16"/>
        <v>1.1613E-2</v>
      </c>
      <c r="D209" s="41">
        <f t="shared" si="19"/>
        <v>1251744.3426808547</v>
      </c>
      <c r="F209" s="42">
        <v>42339</v>
      </c>
      <c r="G209" s="59">
        <f t="shared" si="17"/>
        <v>-3.9199999999999999E-2</v>
      </c>
      <c r="H209" s="41">
        <f t="shared" si="18"/>
        <v>1248293.2180083713</v>
      </c>
      <c r="I209" s="3">
        <v>-3.9199999999999999E-2</v>
      </c>
    </row>
    <row r="210" spans="1:9" x14ac:dyDescent="0.2">
      <c r="A210" s="42">
        <v>42370</v>
      </c>
      <c r="B210" s="43">
        <v>1.0548999999999999</v>
      </c>
      <c r="C210" s="44">
        <f t="shared" si="16"/>
        <v>1.0548999999999999E-2</v>
      </c>
      <c r="D210" s="41">
        <f t="shared" si="19"/>
        <v>1267222.7290017949</v>
      </c>
      <c r="F210" s="42">
        <v>42370</v>
      </c>
      <c r="G210" s="59">
        <f t="shared" si="17"/>
        <v>-6.7900000000000002E-2</v>
      </c>
      <c r="H210" s="41">
        <f t="shared" si="18"/>
        <v>1164233.1835056029</v>
      </c>
      <c r="I210" s="3">
        <v>-6.7900000000000002E-2</v>
      </c>
    </row>
    <row r="211" spans="1:9" s="4" customFormat="1" x14ac:dyDescent="0.2">
      <c r="A211" s="46">
        <v>42401</v>
      </c>
      <c r="B211" s="47">
        <v>1.0014000000000001</v>
      </c>
      <c r="C211" s="48">
        <f t="shared" si="16"/>
        <v>1.0014E-2</v>
      </c>
      <c r="D211" s="49">
        <f>(($L$5+D210)*(1+C211))-D210</f>
        <v>14962.499908223981</v>
      </c>
      <c r="F211" s="46">
        <v>42401</v>
      </c>
      <c r="G211" s="60">
        <f t="shared" si="17"/>
        <v>6.7964999999999998E-2</v>
      </c>
      <c r="H211" s="49">
        <f>(($L$6+H210)*(1+G211))+D210</f>
        <v>2511383.9945743559</v>
      </c>
      <c r="I211" s="6">
        <v>5.91E-2</v>
      </c>
    </row>
    <row r="212" spans="1:9" x14ac:dyDescent="0.2">
      <c r="A212" s="42">
        <v>42430</v>
      </c>
      <c r="B212" s="43">
        <v>1.1605000000000001</v>
      </c>
      <c r="C212" s="44">
        <f t="shared" si="16"/>
        <v>1.1605000000000001E-2</v>
      </c>
      <c r="D212" s="41">
        <f t="shared" ref="D212:D228" si="20">($L$5+D211)*(1+C212)</f>
        <v>17412.250969658922</v>
      </c>
      <c r="F212" s="42">
        <v>42430</v>
      </c>
      <c r="G212" s="59">
        <f t="shared" si="17"/>
        <v>0.19515499999999997</v>
      </c>
      <c r="H212" s="41">
        <f t="shared" si="18"/>
        <v>3002389.5042855144</v>
      </c>
      <c r="I212" s="3">
        <v>0.16969999999999999</v>
      </c>
    </row>
    <row r="213" spans="1:9" x14ac:dyDescent="0.2">
      <c r="A213" s="42">
        <v>42461</v>
      </c>
      <c r="B213" s="43">
        <v>1.0544</v>
      </c>
      <c r="C213" s="44">
        <f t="shared" si="16"/>
        <v>1.0544E-2</v>
      </c>
      <c r="D213" s="41">
        <f t="shared" si="20"/>
        <v>19869.569743883007</v>
      </c>
      <c r="F213" s="42">
        <v>42461</v>
      </c>
      <c r="G213" s="59">
        <f t="shared" si="17"/>
        <v>8.854999999999999E-2</v>
      </c>
      <c r="H213" s="41">
        <f t="shared" si="18"/>
        <v>3269067.5073899962</v>
      </c>
      <c r="I213" s="3">
        <v>7.6999999999999999E-2</v>
      </c>
    </row>
    <row r="214" spans="1:9" x14ac:dyDescent="0.2">
      <c r="A214" s="42">
        <v>42491</v>
      </c>
      <c r="B214" s="43">
        <v>1.1073999999999999</v>
      </c>
      <c r="C214" s="44">
        <f t="shared" si="16"/>
        <v>1.1073999999999999E-2</v>
      </c>
      <c r="D214" s="41">
        <f t="shared" si="20"/>
        <v>22364.521859226767</v>
      </c>
      <c r="F214" s="42">
        <v>42491</v>
      </c>
      <c r="G214" s="59">
        <f t="shared" si="17"/>
        <v>-0.1009</v>
      </c>
      <c r="H214" s="41">
        <f t="shared" si="18"/>
        <v>2939892.9208943457</v>
      </c>
      <c r="I214" s="3">
        <v>-0.1009</v>
      </c>
    </row>
    <row r="215" spans="1:9" x14ac:dyDescent="0.2">
      <c r="A215" s="42">
        <v>42522</v>
      </c>
      <c r="B215" s="43">
        <v>1.1605000000000001</v>
      </c>
      <c r="C215" s="44">
        <f t="shared" si="16"/>
        <v>1.1605000000000001E-2</v>
      </c>
      <c r="D215" s="41">
        <f t="shared" si="20"/>
        <v>24900.173385403094</v>
      </c>
      <c r="F215" s="42">
        <v>42522</v>
      </c>
      <c r="G215" s="59">
        <f t="shared" si="17"/>
        <v>7.2450000000000001E-2</v>
      </c>
      <c r="H215" s="41">
        <f t="shared" si="18"/>
        <v>3153692.5005131406</v>
      </c>
      <c r="I215" s="3">
        <v>6.3E-2</v>
      </c>
    </row>
    <row r="216" spans="1:9" x14ac:dyDescent="0.2">
      <c r="A216" s="42">
        <v>42552</v>
      </c>
      <c r="B216" s="43">
        <v>1.1073999999999999</v>
      </c>
      <c r="C216" s="44">
        <f t="shared" si="16"/>
        <v>1.1073999999999999E-2</v>
      </c>
      <c r="D216" s="41">
        <f t="shared" si="20"/>
        <v>27450.834405473048</v>
      </c>
      <c r="F216" s="42">
        <v>42552</v>
      </c>
      <c r="G216" s="59">
        <f t="shared" si="17"/>
        <v>0.12902999999999998</v>
      </c>
      <c r="H216" s="41">
        <f t="shared" si="18"/>
        <v>3561460.216354351</v>
      </c>
      <c r="I216" s="3">
        <v>0.11219999999999999</v>
      </c>
    </row>
    <row r="217" spans="1:9" x14ac:dyDescent="0.2">
      <c r="A217" s="42">
        <v>42583</v>
      </c>
      <c r="B217" s="43">
        <v>1.2135</v>
      </c>
      <c r="C217" s="44">
        <f t="shared" si="16"/>
        <v>1.2135E-2</v>
      </c>
      <c r="D217" s="41">
        <f t="shared" si="20"/>
        <v>30061.254030983462</v>
      </c>
      <c r="F217" s="42">
        <v>42583</v>
      </c>
      <c r="G217" s="59">
        <f t="shared" si="17"/>
        <v>1.1845E-2</v>
      </c>
      <c r="H217" s="41">
        <f t="shared" si="18"/>
        <v>3604404.5963670686</v>
      </c>
      <c r="I217" s="3">
        <v>1.03E-2</v>
      </c>
    </row>
    <row r="218" spans="1:9" x14ac:dyDescent="0.2">
      <c r="A218" s="42">
        <v>42614</v>
      </c>
      <c r="B218" s="43">
        <v>1.1073999999999999</v>
      </c>
      <c r="C218" s="44">
        <f t="shared" si="16"/>
        <v>1.1073999999999999E-2</v>
      </c>
      <c r="D218" s="41">
        <f t="shared" si="20"/>
        <v>32669.068858122573</v>
      </c>
      <c r="F218" s="42">
        <v>42614</v>
      </c>
      <c r="G218" s="59">
        <f t="shared" si="17"/>
        <v>9.1999999999999998E-3</v>
      </c>
      <c r="H218" s="41">
        <f t="shared" si="18"/>
        <v>3638322.0186536461</v>
      </c>
      <c r="I218" s="3">
        <v>8.0000000000000002E-3</v>
      </c>
    </row>
    <row r="219" spans="1:9" x14ac:dyDescent="0.2">
      <c r="A219" s="42">
        <v>42644</v>
      </c>
      <c r="B219" s="43">
        <v>1.0474000000000001</v>
      </c>
      <c r="C219" s="44">
        <f t="shared" si="16"/>
        <v>1.0474000000000001E-2</v>
      </c>
      <c r="D219" s="41">
        <f t="shared" si="20"/>
        <v>35284.811185342551</v>
      </c>
      <c r="F219" s="42">
        <v>42644</v>
      </c>
      <c r="G219" s="59">
        <f t="shared" si="17"/>
        <v>0.12914499999999998</v>
      </c>
      <c r="H219" s="41">
        <f t="shared" si="18"/>
        <v>4109039.9745026715</v>
      </c>
      <c r="I219" s="3">
        <v>0.1123</v>
      </c>
    </row>
    <row r="220" spans="1:9" x14ac:dyDescent="0.2">
      <c r="A220" s="42">
        <v>42675</v>
      </c>
      <c r="B220" s="43">
        <v>1.0367999999999999</v>
      </c>
      <c r="C220" s="44">
        <f t="shared" si="16"/>
        <v>1.0367999999999999E-2</v>
      </c>
      <c r="D220" s="41">
        <f t="shared" si="20"/>
        <v>37923.972107712179</v>
      </c>
      <c r="F220" s="42">
        <v>42675</v>
      </c>
      <c r="G220" s="59">
        <f t="shared" si="17"/>
        <v>-4.65E-2</v>
      </c>
      <c r="H220" s="41">
        <f t="shared" si="18"/>
        <v>3918684.7406882974</v>
      </c>
      <c r="I220" s="3">
        <v>-4.65E-2</v>
      </c>
    </row>
    <row r="221" spans="1:9" x14ac:dyDescent="0.2">
      <c r="A221" s="42">
        <v>42705</v>
      </c>
      <c r="B221" s="43">
        <v>1.1216999999999999</v>
      </c>
      <c r="C221" s="44">
        <f t="shared" si="16"/>
        <v>1.1217E-2</v>
      </c>
      <c r="D221" s="41">
        <f t="shared" si="20"/>
        <v>40624.60355284439</v>
      </c>
      <c r="F221" s="42">
        <v>42705</v>
      </c>
      <c r="G221" s="59">
        <f t="shared" si="17"/>
        <v>-2.7099999999999999E-2</v>
      </c>
      <c r="H221" s="41">
        <f t="shared" si="18"/>
        <v>3813218.0592156444</v>
      </c>
      <c r="I221" s="3">
        <v>-2.7099999999999999E-2</v>
      </c>
    </row>
    <row r="222" spans="1:9" x14ac:dyDescent="0.2">
      <c r="A222" s="42">
        <v>42736</v>
      </c>
      <c r="B222" s="43">
        <v>1.0846</v>
      </c>
      <c r="C222" s="44">
        <f t="shared" si="16"/>
        <v>1.0846E-2</v>
      </c>
      <c r="D222" s="41">
        <f t="shared" si="20"/>
        <v>43339.621502978538</v>
      </c>
      <c r="F222" s="42">
        <v>42736</v>
      </c>
      <c r="G222" s="59">
        <f t="shared" si="17"/>
        <v>8.4870000000000001E-2</v>
      </c>
      <c r="H222" s="41">
        <f t="shared" si="18"/>
        <v>4137659.5284012761</v>
      </c>
      <c r="I222" s="3">
        <v>7.3800000000000004E-2</v>
      </c>
    </row>
    <row r="223" spans="1:9" x14ac:dyDescent="0.2">
      <c r="A223" s="42">
        <v>42767</v>
      </c>
      <c r="B223" s="43">
        <v>0.86380000000000001</v>
      </c>
      <c r="C223" s="44">
        <f t="shared" si="16"/>
        <v>8.6379999999999998E-3</v>
      </c>
      <c r="D223" s="41">
        <f t="shared" si="20"/>
        <v>45983.424653521266</v>
      </c>
      <c r="F223" s="42">
        <v>42767</v>
      </c>
      <c r="G223" s="59">
        <f t="shared" si="17"/>
        <v>3.542E-2</v>
      </c>
      <c r="H223" s="41">
        <f t="shared" si="18"/>
        <v>4284991.993897249</v>
      </c>
      <c r="I223" s="3">
        <v>3.0800000000000001E-2</v>
      </c>
    </row>
    <row r="224" spans="1:9" x14ac:dyDescent="0.2">
      <c r="A224" s="42">
        <v>42795</v>
      </c>
      <c r="B224" s="43">
        <v>1.0504</v>
      </c>
      <c r="C224" s="44">
        <f t="shared" si="16"/>
        <v>1.0503999999999999E-2</v>
      </c>
      <c r="D224" s="41">
        <f t="shared" si="20"/>
        <v>48740.068546081857</v>
      </c>
      <c r="F224" s="42">
        <v>42795</v>
      </c>
      <c r="G224" s="59">
        <f t="shared" si="17"/>
        <v>-2.52E-2</v>
      </c>
      <c r="H224" s="41">
        <f t="shared" si="18"/>
        <v>4177741.2956510382</v>
      </c>
      <c r="I224" s="3">
        <v>-2.52E-2</v>
      </c>
    </row>
    <row r="225" spans="1:9" x14ac:dyDescent="0.2">
      <c r="A225" s="42">
        <v>42826</v>
      </c>
      <c r="B225" s="43">
        <v>0.78520000000000001</v>
      </c>
      <c r="C225" s="44">
        <f t="shared" si="16"/>
        <v>7.8519999999999996E-3</v>
      </c>
      <c r="D225" s="41">
        <f t="shared" si="20"/>
        <v>51390.442564305689</v>
      </c>
      <c r="F225" s="42">
        <v>42826</v>
      </c>
      <c r="G225" s="59">
        <f t="shared" si="17"/>
        <v>7.3599999999999994E-3</v>
      </c>
      <c r="H225" s="41">
        <f t="shared" si="18"/>
        <v>4209244.9915870298</v>
      </c>
      <c r="I225" s="3">
        <v>6.4000000000000003E-3</v>
      </c>
    </row>
    <row r="226" spans="1:9" x14ac:dyDescent="0.2">
      <c r="A226" s="42">
        <v>42856</v>
      </c>
      <c r="B226" s="43">
        <v>0.92549999999999999</v>
      </c>
      <c r="C226" s="44">
        <f t="shared" si="16"/>
        <v>9.2549999999999993E-3</v>
      </c>
      <c r="D226" s="41">
        <f t="shared" si="20"/>
        <v>54136.884860238337</v>
      </c>
      <c r="F226" s="42">
        <v>42856</v>
      </c>
      <c r="G226" s="59">
        <f t="shared" si="17"/>
        <v>-4.1200000000000001E-2</v>
      </c>
      <c r="H226" s="41">
        <f t="shared" si="18"/>
        <v>4036543.1979336441</v>
      </c>
      <c r="I226" s="3">
        <v>-4.1200000000000001E-2</v>
      </c>
    </row>
    <row r="227" spans="1:9" x14ac:dyDescent="0.2">
      <c r="A227" s="42">
        <v>42887</v>
      </c>
      <c r="B227" s="43">
        <v>0.80810000000000004</v>
      </c>
      <c r="C227" s="44">
        <f t="shared" si="16"/>
        <v>8.0809999999999996E-3</v>
      </c>
      <c r="D227" s="41">
        <f t="shared" si="20"/>
        <v>56842.547276793921</v>
      </c>
      <c r="F227" s="42">
        <v>42887</v>
      </c>
      <c r="G227" s="59">
        <f t="shared" si="17"/>
        <v>3.4499999999999999E-3</v>
      </c>
      <c r="H227" s="41">
        <f t="shared" si="18"/>
        <v>4051221.859466515</v>
      </c>
      <c r="I227" s="3">
        <v>3.0000000000000001E-3</v>
      </c>
    </row>
    <row r="228" spans="1:9" x14ac:dyDescent="0.2">
      <c r="A228" s="42">
        <v>42917</v>
      </c>
      <c r="B228" s="43">
        <v>0.79710000000000003</v>
      </c>
      <c r="C228" s="44">
        <f t="shared" si="16"/>
        <v>7.9710000000000007E-3</v>
      </c>
      <c r="D228" s="41">
        <f t="shared" si="20"/>
        <v>59563.573971137244</v>
      </c>
      <c r="F228" s="42">
        <v>42917</v>
      </c>
      <c r="G228" s="59">
        <f t="shared" si="17"/>
        <v>5.5199999999999999E-2</v>
      </c>
      <c r="H228" s="41">
        <f t="shared" si="18"/>
        <v>4275640.7061090665</v>
      </c>
      <c r="I228" s="3">
        <v>4.8000000000000001E-2</v>
      </c>
    </row>
    <row r="229" spans="1:9" s="5" customFormat="1" x14ac:dyDescent="0.2">
      <c r="A229" s="54">
        <v>42948</v>
      </c>
      <c r="B229" s="55">
        <v>0.8014</v>
      </c>
      <c r="C229" s="56">
        <f t="shared" si="16"/>
        <v>8.0140000000000003E-3</v>
      </c>
      <c r="D229" s="57">
        <f>(($L$5+D228)*(1+C229))+D210</f>
        <v>1329531.6769547369</v>
      </c>
      <c r="F229" s="54">
        <v>42948</v>
      </c>
      <c r="G229" s="59">
        <f t="shared" si="17"/>
        <v>8.5789999999999991E-2</v>
      </c>
      <c r="H229" s="57">
        <f>(($L$6+H228)*(1+G229))-D210</f>
        <v>3376039.5357843684</v>
      </c>
      <c r="I229" s="7">
        <v>7.46E-2</v>
      </c>
    </row>
    <row r="230" spans="1:9" x14ac:dyDescent="0.2">
      <c r="A230" s="42">
        <v>42979</v>
      </c>
      <c r="B230" s="43">
        <v>0.63770000000000004</v>
      </c>
      <c r="C230" s="44">
        <f t="shared" si="16"/>
        <v>6.3770000000000007E-3</v>
      </c>
      <c r="D230" s="41">
        <f t="shared" ref="D230:D250" si="21">($L$5+D229)*(1+C230)</f>
        <v>1340274.4487086774</v>
      </c>
      <c r="F230" s="42">
        <v>42979</v>
      </c>
      <c r="G230" s="59">
        <f t="shared" si="17"/>
        <v>5.6119999999999996E-2</v>
      </c>
      <c r="H230" s="41">
        <f t="shared" si="18"/>
        <v>3566294.9645325872</v>
      </c>
      <c r="I230" s="3">
        <v>4.8800000000000003E-2</v>
      </c>
    </row>
    <row r="231" spans="1:9" x14ac:dyDescent="0.2">
      <c r="A231" s="42">
        <v>43009</v>
      </c>
      <c r="B231" s="43">
        <v>0.6431</v>
      </c>
      <c r="C231" s="44">
        <f t="shared" si="16"/>
        <v>6.4310000000000001E-3</v>
      </c>
      <c r="D231" s="41">
        <f t="shared" si="21"/>
        <v>1351158.223438323</v>
      </c>
      <c r="F231" s="42">
        <v>43009</v>
      </c>
      <c r="G231" s="59">
        <f t="shared" si="17"/>
        <v>2.2999999999999998E-4</v>
      </c>
      <c r="H231" s="41">
        <f t="shared" si="18"/>
        <v>3567865.3848744296</v>
      </c>
      <c r="I231" s="3">
        <v>2.0000000000000001E-4</v>
      </c>
    </row>
    <row r="232" spans="1:9" x14ac:dyDescent="0.2">
      <c r="A232" s="42">
        <v>43040</v>
      </c>
      <c r="B232" s="43">
        <v>0.56740000000000002</v>
      </c>
      <c r="C232" s="44">
        <f t="shared" si="16"/>
        <v>5.6740000000000002E-3</v>
      </c>
      <c r="D232" s="41">
        <f t="shared" si="21"/>
        <v>1361087.4616981121</v>
      </c>
      <c r="F232" s="42">
        <v>43040</v>
      </c>
      <c r="G232" s="59">
        <f t="shared" si="17"/>
        <v>-3.15E-2</v>
      </c>
      <c r="H232" s="41">
        <f t="shared" si="18"/>
        <v>3456204.0002508853</v>
      </c>
      <c r="I232" s="3">
        <v>-3.15E-2</v>
      </c>
    </row>
    <row r="233" spans="1:9" x14ac:dyDescent="0.2">
      <c r="A233" s="42">
        <v>43070</v>
      </c>
      <c r="B233" s="43">
        <v>0.53759999999999997</v>
      </c>
      <c r="C233" s="44">
        <f t="shared" si="16"/>
        <v>5.3759999999999997E-3</v>
      </c>
      <c r="D233" s="41">
        <f t="shared" si="21"/>
        <v>1370666.7638922012</v>
      </c>
      <c r="F233" s="42">
        <v>43070</v>
      </c>
      <c r="G233" s="59">
        <f t="shared" si="17"/>
        <v>7.084E-2</v>
      </c>
      <c r="H233" s="41">
        <f t="shared" si="18"/>
        <v>3701844.6216286579</v>
      </c>
      <c r="I233" s="3">
        <v>6.1600000000000002E-2</v>
      </c>
    </row>
    <row r="234" spans="1:9" x14ac:dyDescent="0.2">
      <c r="A234" s="42">
        <v>43101</v>
      </c>
      <c r="B234" s="43">
        <v>0.58330000000000004</v>
      </c>
      <c r="C234" s="44">
        <f t="shared" si="16"/>
        <v>5.8330000000000005E-3</v>
      </c>
      <c r="D234" s="41">
        <f t="shared" si="21"/>
        <v>1380924.9873759844</v>
      </c>
      <c r="F234" s="42">
        <v>43101</v>
      </c>
      <c r="G234" s="59">
        <f t="shared" si="17"/>
        <v>0.12811</v>
      </c>
      <c r="H234" s="41">
        <f t="shared" si="18"/>
        <v>4176934.0186055051</v>
      </c>
      <c r="I234" s="3">
        <v>0.1114</v>
      </c>
    </row>
    <row r="235" spans="1:9" x14ac:dyDescent="0.2">
      <c r="A235" s="42">
        <v>43132</v>
      </c>
      <c r="B235" s="43">
        <v>0.46489999999999998</v>
      </c>
      <c r="C235" s="44">
        <f t="shared" si="16"/>
        <v>4.6489999999999995E-3</v>
      </c>
      <c r="D235" s="41">
        <f t="shared" si="21"/>
        <v>1389605.3678922954</v>
      </c>
      <c r="F235" s="42">
        <v>43132</v>
      </c>
      <c r="G235" s="59">
        <f t="shared" si="17"/>
        <v>5.9799999999999992E-3</v>
      </c>
      <c r="H235" s="41">
        <f t="shared" si="18"/>
        <v>4202666.5690367669</v>
      </c>
      <c r="I235" s="3">
        <v>5.1999999999999998E-3</v>
      </c>
    </row>
    <row r="236" spans="1:9" x14ac:dyDescent="0.2">
      <c r="A236" s="42">
        <v>43160</v>
      </c>
      <c r="B236" s="43">
        <v>0.53149999999999997</v>
      </c>
      <c r="C236" s="44">
        <f t="shared" si="16"/>
        <v>5.3149999999999994E-3</v>
      </c>
      <c r="D236" s="41">
        <f t="shared" si="21"/>
        <v>1399253.0791726429</v>
      </c>
      <c r="F236" s="42">
        <v>43160</v>
      </c>
      <c r="G236" s="59">
        <f t="shared" si="17"/>
        <v>1.1499999999999999E-4</v>
      </c>
      <c r="H236" s="41">
        <f t="shared" si="18"/>
        <v>4203899.9619422061</v>
      </c>
      <c r="I236" s="3">
        <v>1E-4</v>
      </c>
    </row>
    <row r="237" spans="1:9" x14ac:dyDescent="0.2">
      <c r="A237" s="42">
        <v>43191</v>
      </c>
      <c r="B237" s="43">
        <v>0.51749999999999996</v>
      </c>
      <c r="C237" s="44">
        <f t="shared" si="16"/>
        <v>5.1749999999999999E-3</v>
      </c>
      <c r="D237" s="41">
        <f t="shared" si="21"/>
        <v>1408755.8576073612</v>
      </c>
      <c r="F237" s="42">
        <v>43191</v>
      </c>
      <c r="G237" s="59">
        <f t="shared" si="17"/>
        <v>1.0120000000000001E-2</v>
      </c>
      <c r="H237" s="41">
        <f t="shared" si="18"/>
        <v>4247201.0195570607</v>
      </c>
      <c r="I237" s="3">
        <v>8.8000000000000005E-3</v>
      </c>
    </row>
    <row r="238" spans="1:9" x14ac:dyDescent="0.2">
      <c r="A238" s="42">
        <v>43221</v>
      </c>
      <c r="B238" s="43">
        <v>0.51749999999999996</v>
      </c>
      <c r="C238" s="44">
        <f t="shared" si="16"/>
        <v>5.1749999999999999E-3</v>
      </c>
      <c r="D238" s="41">
        <f t="shared" si="21"/>
        <v>1418307.8129204791</v>
      </c>
      <c r="F238" s="42">
        <v>43221</v>
      </c>
      <c r="G238" s="59">
        <f t="shared" si="17"/>
        <v>-0.1087</v>
      </c>
      <c r="H238" s="41">
        <f t="shared" si="18"/>
        <v>3786198.7437312081</v>
      </c>
      <c r="I238" s="3">
        <v>-0.1087</v>
      </c>
    </row>
    <row r="239" spans="1:9" x14ac:dyDescent="0.2">
      <c r="A239" s="42">
        <v>43252</v>
      </c>
      <c r="B239" s="43">
        <v>0.51749999999999996</v>
      </c>
      <c r="C239" s="44">
        <f t="shared" si="16"/>
        <v>5.1749999999999999E-3</v>
      </c>
      <c r="D239" s="41">
        <f t="shared" si="21"/>
        <v>1427909.1996023424</v>
      </c>
      <c r="F239" s="42">
        <v>43252</v>
      </c>
      <c r="G239" s="59">
        <f t="shared" si="17"/>
        <v>-5.1999999999999998E-2</v>
      </c>
      <c r="H239" s="41">
        <f t="shared" si="18"/>
        <v>3590027.4090571851</v>
      </c>
      <c r="I239" s="3">
        <v>-5.1999999999999998E-2</v>
      </c>
    </row>
    <row r="240" spans="1:9" x14ac:dyDescent="0.2">
      <c r="A240" s="42">
        <v>43282</v>
      </c>
      <c r="B240" s="43">
        <v>0.54220000000000002</v>
      </c>
      <c r="C240" s="44">
        <f t="shared" si="16"/>
        <v>5.4219999999999997E-3</v>
      </c>
      <c r="D240" s="41">
        <f t="shared" si="21"/>
        <v>1437913.5227825863</v>
      </c>
      <c r="F240" s="42">
        <v>43282</v>
      </c>
      <c r="G240" s="59">
        <f t="shared" si="17"/>
        <v>0.10212</v>
      </c>
      <c r="H240" s="41">
        <f t="shared" si="18"/>
        <v>3957467.5980701046</v>
      </c>
      <c r="I240" s="3">
        <v>8.8800000000000004E-2</v>
      </c>
    </row>
    <row r="241" spans="1:9" x14ac:dyDescent="0.2">
      <c r="A241" s="42">
        <v>43313</v>
      </c>
      <c r="B241" s="43">
        <v>0.56689999999999996</v>
      </c>
      <c r="C241" s="44">
        <f t="shared" si="16"/>
        <v>5.6689999999999996E-3</v>
      </c>
      <c r="D241" s="41">
        <f t="shared" si="21"/>
        <v>1448327.8097932406</v>
      </c>
      <c r="F241" s="42">
        <v>43313</v>
      </c>
      <c r="G241" s="59">
        <f t="shared" si="17"/>
        <v>-3.2099999999999997E-2</v>
      </c>
      <c r="H241" s="41">
        <f t="shared" si="18"/>
        <v>3831158.813172054</v>
      </c>
      <c r="I241" s="3">
        <v>-3.2099999999999997E-2</v>
      </c>
    </row>
    <row r="242" spans="1:9" x14ac:dyDescent="0.2">
      <c r="A242" s="42">
        <v>43344</v>
      </c>
      <c r="B242" s="43">
        <v>0.46810000000000002</v>
      </c>
      <c r="C242" s="44">
        <f t="shared" si="16"/>
        <v>4.6810000000000003E-3</v>
      </c>
      <c r="D242" s="41">
        <f t="shared" si="21"/>
        <v>1457367.9645208826</v>
      </c>
      <c r="F242" s="42">
        <v>43344</v>
      </c>
      <c r="G242" s="59">
        <f t="shared" si="17"/>
        <v>4.0019999999999993E-2</v>
      </c>
      <c r="H242" s="41">
        <f t="shared" si="18"/>
        <v>3985261.8038751995</v>
      </c>
      <c r="I242" s="3">
        <v>3.4799999999999998E-2</v>
      </c>
    </row>
    <row r="243" spans="1:9" x14ac:dyDescent="0.2">
      <c r="A243" s="42">
        <v>43374</v>
      </c>
      <c r="B243" s="43">
        <v>0.54300000000000004</v>
      </c>
      <c r="C243" s="44">
        <f t="shared" si="16"/>
        <v>5.4300000000000008E-3</v>
      </c>
      <c r="D243" s="41">
        <f t="shared" si="21"/>
        <v>1467543.690068231</v>
      </c>
      <c r="F243" s="42">
        <v>43374</v>
      </c>
      <c r="G243" s="59">
        <f t="shared" si="17"/>
        <v>0.117185</v>
      </c>
      <c r="H243" s="41">
        <f t="shared" si="18"/>
        <v>4453112.5971123148</v>
      </c>
      <c r="I243" s="3">
        <v>0.1019</v>
      </c>
    </row>
    <row r="244" spans="1:9" x14ac:dyDescent="0.2">
      <c r="A244" s="42">
        <v>43405</v>
      </c>
      <c r="B244" s="43">
        <v>0.49349999999999999</v>
      </c>
      <c r="C244" s="44">
        <f t="shared" si="16"/>
        <v>4.9350000000000002E-3</v>
      </c>
      <c r="D244" s="41">
        <f t="shared" si="21"/>
        <v>1477047.1219287175</v>
      </c>
      <c r="F244" s="42">
        <v>43405</v>
      </c>
      <c r="G244" s="59">
        <f t="shared" si="17"/>
        <v>2.7369999999999998E-2</v>
      </c>
      <c r="H244" s="41">
        <f t="shared" si="18"/>
        <v>4575764.8163952781</v>
      </c>
      <c r="I244" s="3">
        <v>2.3800000000000002E-2</v>
      </c>
    </row>
    <row r="245" spans="1:9" x14ac:dyDescent="0.2">
      <c r="A245" s="42">
        <v>43435</v>
      </c>
      <c r="B245" s="43">
        <v>0.49349999999999999</v>
      </c>
      <c r="C245" s="44">
        <f t="shared" si="16"/>
        <v>4.9350000000000002E-3</v>
      </c>
      <c r="D245" s="41">
        <f t="shared" si="21"/>
        <v>1486597.4532254355</v>
      </c>
      <c r="F245" s="42">
        <v>43435</v>
      </c>
      <c r="G245" s="59">
        <f t="shared" si="17"/>
        <v>-1.8100000000000002E-2</v>
      </c>
      <c r="H245" s="41">
        <f t="shared" si="18"/>
        <v>4493679.8982185237</v>
      </c>
      <c r="I245" s="3">
        <v>-1.8100000000000002E-2</v>
      </c>
    </row>
    <row r="246" spans="1:9" x14ac:dyDescent="0.2">
      <c r="A246" s="42">
        <v>43466</v>
      </c>
      <c r="B246" s="43">
        <v>0.54300000000000004</v>
      </c>
      <c r="C246" s="44">
        <f t="shared" si="16"/>
        <v>5.4300000000000008E-3</v>
      </c>
      <c r="D246" s="41">
        <f t="shared" si="21"/>
        <v>1496931.8948964498</v>
      </c>
      <c r="F246" s="42">
        <v>43466</v>
      </c>
      <c r="G246" s="59">
        <f t="shared" si="17"/>
        <v>0.12443</v>
      </c>
      <c r="H246" s="41">
        <f t="shared" si="18"/>
        <v>5053671.8104538545</v>
      </c>
      <c r="I246" s="3">
        <v>0.1082</v>
      </c>
    </row>
    <row r="247" spans="1:9" x14ac:dyDescent="0.2">
      <c r="A247" s="42">
        <v>43497</v>
      </c>
      <c r="B247" s="43">
        <v>0.49349999999999999</v>
      </c>
      <c r="C247" s="44">
        <f t="shared" si="16"/>
        <v>4.9350000000000002E-3</v>
      </c>
      <c r="D247" s="41">
        <f t="shared" si="21"/>
        <v>1506580.3575477635</v>
      </c>
      <c r="F247" s="42">
        <v>43497</v>
      </c>
      <c r="G247" s="59">
        <f t="shared" si="17"/>
        <v>-1.8599999999999998E-2</v>
      </c>
      <c r="H247" s="41">
        <f t="shared" si="18"/>
        <v>4960409.5647794129</v>
      </c>
      <c r="I247" s="3">
        <v>-1.8599999999999998E-2</v>
      </c>
    </row>
    <row r="248" spans="1:9" x14ac:dyDescent="0.2">
      <c r="A248" s="42">
        <v>43525</v>
      </c>
      <c r="B248" s="43">
        <v>0.46879999999999999</v>
      </c>
      <c r="C248" s="44">
        <f t="shared" si="16"/>
        <v>4.6880000000000003E-3</v>
      </c>
      <c r="D248" s="41">
        <f t="shared" si="21"/>
        <v>1515903.7542639475</v>
      </c>
      <c r="F248" s="42">
        <v>43525</v>
      </c>
      <c r="G248" s="59">
        <f t="shared" si="17"/>
        <v>-1.8E-3</v>
      </c>
      <c r="H248" s="41">
        <f t="shared" si="18"/>
        <v>4952229.4775628103</v>
      </c>
      <c r="I248" s="3">
        <v>-1.8E-3</v>
      </c>
    </row>
    <row r="249" spans="1:9" x14ac:dyDescent="0.2">
      <c r="A249" s="42">
        <v>43556</v>
      </c>
      <c r="B249" s="58">
        <v>0.52</v>
      </c>
      <c r="C249" s="44">
        <f t="shared" si="16"/>
        <v>5.1999999999999998E-3</v>
      </c>
      <c r="D249" s="41">
        <f t="shared" si="21"/>
        <v>1526048.1537861202</v>
      </c>
      <c r="F249" s="42">
        <v>43556</v>
      </c>
      <c r="G249" s="59">
        <f t="shared" si="17"/>
        <v>1.1269999999999999E-2</v>
      </c>
      <c r="H249" s="41">
        <f t="shared" si="18"/>
        <v>5008799.5562749431</v>
      </c>
      <c r="I249" s="3">
        <v>9.7999999999999997E-3</v>
      </c>
    </row>
    <row r="250" spans="1:9" x14ac:dyDescent="0.2">
      <c r="A250" s="42">
        <v>43586</v>
      </c>
      <c r="B250" s="58">
        <v>0.25</v>
      </c>
      <c r="C250" s="44">
        <f t="shared" si="16"/>
        <v>2.5000000000000001E-3</v>
      </c>
      <c r="D250" s="41">
        <f t="shared" si="21"/>
        <v>1532118.8991705854</v>
      </c>
      <c r="F250" s="42">
        <v>43586</v>
      </c>
      <c r="G250" s="59">
        <v>7.0000000000000001E-3</v>
      </c>
      <c r="H250" s="41">
        <f t="shared" si="18"/>
        <v>5044616.4031688673</v>
      </c>
      <c r="I250" s="3">
        <v>-4.9099999999999998E-2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953A-9019-49FB-B8D7-9B80CBF9240E}">
  <dimension ref="A1:N250"/>
  <sheetViews>
    <sheetView tabSelected="1" zoomScaleNormal="100" workbookViewId="0">
      <selection activeCell="K59" sqref="K59"/>
    </sheetView>
  </sheetViews>
  <sheetFormatPr baseColWidth="10" defaultColWidth="11.6640625" defaultRowHeight="16" x14ac:dyDescent="0.2"/>
  <cols>
    <col min="1" max="1" width="11.6640625" style="1"/>
    <col min="2" max="2" width="3.33203125" style="1" hidden="1" customWidth="1"/>
    <col min="3" max="3" width="11" style="1" customWidth="1"/>
    <col min="4" max="4" width="16.6640625" style="2" bestFit="1" customWidth="1"/>
    <col min="5" max="7" width="11.6640625" style="1"/>
    <col min="8" max="8" width="16" style="1" bestFit="1" customWidth="1"/>
    <col min="9" max="9" width="18" style="1" hidden="1" customWidth="1"/>
    <col min="10" max="11" width="11.6640625" style="1"/>
    <col min="12" max="12" width="16.6640625" style="1" bestFit="1" customWidth="1"/>
    <col min="13" max="13" width="12.83203125" style="1" bestFit="1" customWidth="1"/>
    <col min="14" max="14" width="15.5" style="1" bestFit="1" customWidth="1"/>
    <col min="15" max="16384" width="11.6640625" style="1"/>
  </cols>
  <sheetData>
    <row r="1" spans="1:14" ht="17" thickBot="1" x14ac:dyDescent="0.25">
      <c r="A1" s="76" t="s">
        <v>16</v>
      </c>
      <c r="B1" s="77"/>
      <c r="C1" s="77"/>
      <c r="D1" s="77"/>
      <c r="E1" s="77"/>
      <c r="F1" s="77"/>
      <c r="G1" s="77"/>
      <c r="H1" s="78"/>
    </row>
    <row r="2" spans="1:14" ht="17" thickBot="1" x14ac:dyDescent="0.25">
      <c r="A2" s="18"/>
      <c r="B2" s="18"/>
      <c r="C2" s="18"/>
      <c r="D2" s="31"/>
      <c r="E2" s="18"/>
      <c r="F2" s="18"/>
      <c r="G2" s="18"/>
      <c r="H2" s="18"/>
    </row>
    <row r="3" spans="1:14" ht="17" thickBot="1" x14ac:dyDescent="0.25">
      <c r="A3" s="86" t="s">
        <v>2</v>
      </c>
      <c r="B3" s="87"/>
      <c r="C3" s="87"/>
      <c r="D3" s="88"/>
      <c r="E3" s="18"/>
      <c r="F3" s="86" t="s">
        <v>8</v>
      </c>
      <c r="G3" s="87"/>
      <c r="H3" s="96"/>
      <c r="K3" s="98"/>
      <c r="L3" s="98"/>
      <c r="M3" s="98"/>
    </row>
    <row r="4" spans="1:14" ht="17" thickBot="1" x14ac:dyDescent="0.25">
      <c r="A4" s="92" t="s">
        <v>7</v>
      </c>
      <c r="B4" s="93" t="s">
        <v>0</v>
      </c>
      <c r="C4" s="94" t="s">
        <v>13</v>
      </c>
      <c r="D4" s="95" t="s">
        <v>14</v>
      </c>
      <c r="E4" s="21"/>
      <c r="F4" s="92" t="s">
        <v>7</v>
      </c>
      <c r="G4" s="93" t="s">
        <v>13</v>
      </c>
      <c r="H4" s="97" t="s">
        <v>13</v>
      </c>
      <c r="I4" s="85" t="s">
        <v>14</v>
      </c>
      <c r="K4" s="40" t="s">
        <v>6</v>
      </c>
      <c r="L4" s="12">
        <f>H250+D250</f>
        <v>7009051.8783045076</v>
      </c>
      <c r="M4" s="11"/>
      <c r="N4" s="32"/>
    </row>
    <row r="5" spans="1:14" x14ac:dyDescent="0.2">
      <c r="A5" s="89"/>
      <c r="B5" s="90"/>
      <c r="C5" s="91"/>
      <c r="D5" s="91">
        <v>500</v>
      </c>
      <c r="E5" s="18"/>
      <c r="F5" s="89"/>
      <c r="G5" s="90"/>
      <c r="H5" s="91">
        <v>500</v>
      </c>
      <c r="J5" s="10"/>
      <c r="K5" s="40" t="s">
        <v>3</v>
      </c>
      <c r="L5" s="11">
        <v>2250</v>
      </c>
      <c r="M5" s="33">
        <f>L5/SUM(L5:L6)</f>
        <v>0.75</v>
      </c>
      <c r="N5" s="14"/>
    </row>
    <row r="6" spans="1:14" x14ac:dyDescent="0.2">
      <c r="A6" s="42">
        <v>36161</v>
      </c>
      <c r="B6" s="43">
        <v>2.17</v>
      </c>
      <c r="C6" s="44">
        <f t="shared" ref="C6:C69" si="0">B6/100</f>
        <v>2.1700000000000001E-2</v>
      </c>
      <c r="D6" s="41">
        <f>D5*(1+C6)</f>
        <v>510.85</v>
      </c>
      <c r="F6" s="42">
        <v>36161</v>
      </c>
      <c r="G6" s="59">
        <f>IF(I6&gt;0,I6*$L$7,I6)</f>
        <v>0.23517499999999997</v>
      </c>
      <c r="H6" s="41">
        <f>H5*(1+G6)</f>
        <v>617.58749999999998</v>
      </c>
      <c r="I6" s="3">
        <f>20.45%</f>
        <v>0.20449999999999999</v>
      </c>
      <c r="K6" s="40" t="s">
        <v>4</v>
      </c>
      <c r="L6" s="11">
        <v>750</v>
      </c>
      <c r="M6" s="33">
        <f>L6/SUM(L5:L6)</f>
        <v>0.25</v>
      </c>
      <c r="N6" s="15"/>
    </row>
    <row r="7" spans="1:14" x14ac:dyDescent="0.2">
      <c r="A7" s="42">
        <v>36192</v>
      </c>
      <c r="B7" s="43">
        <v>2.35</v>
      </c>
      <c r="C7" s="44">
        <f t="shared" si="0"/>
        <v>2.35E-2</v>
      </c>
      <c r="D7" s="41">
        <f t="shared" ref="D7:D37" si="1">($L$5+D6)*(1+C7)</f>
        <v>2825.7299750000002</v>
      </c>
      <c r="F7" s="42">
        <v>36192</v>
      </c>
      <c r="G7" s="59">
        <f t="shared" ref="G7:G70" si="2">IF(I7&gt;0,I7*$L$7,I7)</f>
        <v>0.10418999999999999</v>
      </c>
      <c r="H7" s="41">
        <f>($L$6+H6)*(1+G7)</f>
        <v>1510.0764416250001</v>
      </c>
      <c r="I7" s="3">
        <v>9.06E-2</v>
      </c>
      <c r="K7" s="99" t="s">
        <v>5</v>
      </c>
      <c r="L7" s="11">
        <v>1.1499999999999999</v>
      </c>
      <c r="M7" s="11"/>
    </row>
    <row r="8" spans="1:14" x14ac:dyDescent="0.2">
      <c r="A8" s="42">
        <v>36220</v>
      </c>
      <c r="B8" s="43">
        <v>3.28</v>
      </c>
      <c r="C8" s="44">
        <f t="shared" si="0"/>
        <v>3.2799999999999996E-2</v>
      </c>
      <c r="D8" s="41">
        <f t="shared" si="1"/>
        <v>5242.2139181800003</v>
      </c>
      <c r="F8" s="42">
        <v>36220</v>
      </c>
      <c r="G8" s="59">
        <f t="shared" si="2"/>
        <v>0.23034499999999999</v>
      </c>
      <c r="H8" s="41">
        <f t="shared" ref="H8:H71" si="3">($L$6+H7)*(1+G8)</f>
        <v>2780.6737495711113</v>
      </c>
      <c r="I8" s="3">
        <v>0.20030000000000001</v>
      </c>
    </row>
    <row r="9" spans="1:14" x14ac:dyDescent="0.2">
      <c r="A9" s="42">
        <v>36251</v>
      </c>
      <c r="B9" s="43">
        <v>2.2799999999999998</v>
      </c>
      <c r="C9" s="44">
        <f t="shared" si="0"/>
        <v>2.2799999999999997E-2</v>
      </c>
      <c r="D9" s="41">
        <f t="shared" si="1"/>
        <v>7663.036395514504</v>
      </c>
      <c r="F9" s="42">
        <v>36251</v>
      </c>
      <c r="G9" s="59">
        <f t="shared" si="2"/>
        <v>7.0379999999999998E-2</v>
      </c>
      <c r="H9" s="41">
        <f t="shared" si="3"/>
        <v>3779.1625680659267</v>
      </c>
      <c r="I9" s="3">
        <v>6.1199999999999997E-2</v>
      </c>
    </row>
    <row r="10" spans="1:14" x14ac:dyDescent="0.2">
      <c r="A10" s="42">
        <v>36281</v>
      </c>
      <c r="B10" s="43">
        <v>1.96</v>
      </c>
      <c r="C10" s="44">
        <f t="shared" si="0"/>
        <v>1.9599999999999999E-2</v>
      </c>
      <c r="D10" s="41">
        <f t="shared" si="1"/>
        <v>10107.331908866588</v>
      </c>
      <c r="F10" s="42">
        <v>36281</v>
      </c>
      <c r="G10" s="59">
        <f t="shared" si="2"/>
        <v>-2.3E-2</v>
      </c>
      <c r="H10" s="41">
        <f t="shared" si="3"/>
        <v>4424.9918290004107</v>
      </c>
      <c r="I10" s="3">
        <v>-2.3E-2</v>
      </c>
    </row>
    <row r="11" spans="1:14" x14ac:dyDescent="0.2">
      <c r="A11" s="42">
        <v>36312</v>
      </c>
      <c r="B11" s="43">
        <v>1.64</v>
      </c>
      <c r="C11" s="44">
        <f t="shared" si="0"/>
        <v>1.6399999999999998E-2</v>
      </c>
      <c r="D11" s="41">
        <f t="shared" si="1"/>
        <v>12559.992152172001</v>
      </c>
      <c r="F11" s="42">
        <v>36312</v>
      </c>
      <c r="G11" s="59">
        <f t="shared" si="2"/>
        <v>5.5659999999999994E-2</v>
      </c>
      <c r="H11" s="41">
        <f t="shared" si="3"/>
        <v>5463.0318742025738</v>
      </c>
      <c r="I11" s="3">
        <v>4.8399999999999999E-2</v>
      </c>
    </row>
    <row r="12" spans="1:14" x14ac:dyDescent="0.2">
      <c r="A12" s="42">
        <v>36342</v>
      </c>
      <c r="B12" s="43">
        <v>1.62</v>
      </c>
      <c r="C12" s="44">
        <f t="shared" si="0"/>
        <v>1.6200000000000003E-2</v>
      </c>
      <c r="D12" s="41">
        <f t="shared" si="1"/>
        <v>15049.914025037187</v>
      </c>
      <c r="F12" s="42">
        <v>36342</v>
      </c>
      <c r="G12" s="59">
        <f t="shared" si="2"/>
        <v>-0.1019</v>
      </c>
      <c r="H12" s="41">
        <f t="shared" si="3"/>
        <v>5579.9239262213314</v>
      </c>
      <c r="I12" s="3">
        <v>-0.1019</v>
      </c>
    </row>
    <row r="13" spans="1:14" x14ac:dyDescent="0.2">
      <c r="A13" s="42">
        <v>36373</v>
      </c>
      <c r="B13" s="43">
        <v>1.55</v>
      </c>
      <c r="C13" s="44">
        <f t="shared" si="0"/>
        <v>1.55E-2</v>
      </c>
      <c r="D13" s="41">
        <f t="shared" si="1"/>
        <v>17568.062692425265</v>
      </c>
      <c r="F13" s="42">
        <v>36373</v>
      </c>
      <c r="G13" s="59">
        <f t="shared" si="2"/>
        <v>1.3569999999999999E-2</v>
      </c>
      <c r="H13" s="41">
        <f t="shared" si="3"/>
        <v>6415.8209939001554</v>
      </c>
      <c r="I13" s="3">
        <v>1.18E-2</v>
      </c>
    </row>
    <row r="14" spans="1:14" x14ac:dyDescent="0.2">
      <c r="A14" s="42">
        <v>36404</v>
      </c>
      <c r="B14" s="43">
        <v>1.47</v>
      </c>
      <c r="C14" s="44">
        <f t="shared" si="0"/>
        <v>1.47E-2</v>
      </c>
      <c r="D14" s="41">
        <f t="shared" si="1"/>
        <v>20109.388214003913</v>
      </c>
      <c r="F14" s="42">
        <v>36404</v>
      </c>
      <c r="G14" s="59">
        <f t="shared" si="2"/>
        <v>5.8879999999999995E-2</v>
      </c>
      <c r="H14" s="41">
        <f t="shared" si="3"/>
        <v>7587.744534020997</v>
      </c>
      <c r="I14" s="3">
        <v>5.1200000000000002E-2</v>
      </c>
    </row>
    <row r="15" spans="1:14" x14ac:dyDescent="0.2">
      <c r="A15" s="42">
        <v>36434</v>
      </c>
      <c r="B15" s="43">
        <v>1.38</v>
      </c>
      <c r="C15" s="44">
        <f t="shared" si="0"/>
        <v>1.38E-2</v>
      </c>
      <c r="D15" s="41">
        <f t="shared" si="1"/>
        <v>22667.947771357169</v>
      </c>
      <c r="F15" s="42">
        <v>36434</v>
      </c>
      <c r="G15" s="59">
        <f t="shared" si="2"/>
        <v>6.1524999999999996E-2</v>
      </c>
      <c r="H15" s="41">
        <f t="shared" si="3"/>
        <v>8850.7242664766381</v>
      </c>
      <c r="I15" s="3">
        <v>5.3499999999999999E-2</v>
      </c>
    </row>
    <row r="16" spans="1:14" x14ac:dyDescent="0.2">
      <c r="A16" s="42">
        <v>36465</v>
      </c>
      <c r="B16" s="43">
        <v>1.37</v>
      </c>
      <c r="C16" s="44">
        <f t="shared" si="0"/>
        <v>1.37E-2</v>
      </c>
      <c r="D16" s="41">
        <f t="shared" si="1"/>
        <v>25259.323655824763</v>
      </c>
      <c r="F16" s="42">
        <v>36465</v>
      </c>
      <c r="G16" s="59">
        <f t="shared" si="2"/>
        <v>0.20435499999999998</v>
      </c>
      <c r="H16" s="41">
        <f t="shared" si="3"/>
        <v>11562.680273952472</v>
      </c>
      <c r="I16" s="3">
        <v>0.1777</v>
      </c>
    </row>
    <row r="17" spans="1:9" x14ac:dyDescent="0.2">
      <c r="A17" s="42">
        <v>36495</v>
      </c>
      <c r="B17" s="43">
        <v>1.58</v>
      </c>
      <c r="C17" s="44">
        <f t="shared" si="0"/>
        <v>1.5800000000000002E-2</v>
      </c>
      <c r="D17" s="41">
        <f t="shared" si="1"/>
        <v>27943.970969586793</v>
      </c>
      <c r="F17" s="42">
        <v>36495</v>
      </c>
      <c r="G17" s="59">
        <f t="shared" si="2"/>
        <v>0.27645999999999998</v>
      </c>
      <c r="H17" s="41">
        <f t="shared" si="3"/>
        <v>15716.643862489371</v>
      </c>
      <c r="I17" s="3">
        <v>0.2404</v>
      </c>
    </row>
    <row r="18" spans="1:9" x14ac:dyDescent="0.2">
      <c r="A18" s="42">
        <v>36526</v>
      </c>
      <c r="B18" s="43">
        <v>1.44</v>
      </c>
      <c r="C18" s="44">
        <f t="shared" si="0"/>
        <v>1.44E-2</v>
      </c>
      <c r="D18" s="41">
        <f t="shared" si="1"/>
        <v>30628.764151548843</v>
      </c>
      <c r="F18" s="42">
        <v>36526</v>
      </c>
      <c r="G18" s="59">
        <f t="shared" si="2"/>
        <v>-4.1200000000000001E-2</v>
      </c>
      <c r="H18" s="41">
        <f t="shared" si="3"/>
        <v>15788.218135354808</v>
      </c>
      <c r="I18" s="3">
        <v>-4.1200000000000001E-2</v>
      </c>
    </row>
    <row r="19" spans="1:9" x14ac:dyDescent="0.2">
      <c r="A19" s="42">
        <v>36557</v>
      </c>
      <c r="B19" s="43">
        <v>1.44</v>
      </c>
      <c r="C19" s="44">
        <f t="shared" si="0"/>
        <v>1.44E-2</v>
      </c>
      <c r="D19" s="41">
        <f t="shared" si="1"/>
        <v>33352.218355331148</v>
      </c>
      <c r="F19" s="42">
        <v>36557</v>
      </c>
      <c r="G19" s="59">
        <f t="shared" si="2"/>
        <v>8.924E-2</v>
      </c>
      <c r="H19" s="41">
        <f t="shared" si="3"/>
        <v>18014.088721753869</v>
      </c>
      <c r="I19" s="3">
        <v>7.7600000000000002E-2</v>
      </c>
    </row>
    <row r="20" spans="1:9" x14ac:dyDescent="0.2">
      <c r="A20" s="42">
        <v>36586</v>
      </c>
      <c r="B20" s="43">
        <v>1.44</v>
      </c>
      <c r="C20" s="44">
        <f t="shared" si="0"/>
        <v>1.44E-2</v>
      </c>
      <c r="D20" s="41">
        <f t="shared" si="1"/>
        <v>36114.890299647916</v>
      </c>
      <c r="F20" s="42">
        <v>36586</v>
      </c>
      <c r="G20" s="59">
        <f t="shared" si="2"/>
        <v>1.0465E-2</v>
      </c>
      <c r="H20" s="41">
        <f t="shared" si="3"/>
        <v>18960.454910227021</v>
      </c>
      <c r="I20" s="3">
        <v>9.1000000000000004E-3</v>
      </c>
    </row>
    <row r="21" spans="1:9" x14ac:dyDescent="0.2">
      <c r="A21" s="42">
        <v>36617</v>
      </c>
      <c r="B21" s="43">
        <v>1.28</v>
      </c>
      <c r="C21" s="44">
        <f t="shared" si="0"/>
        <v>1.2800000000000001E-2</v>
      </c>
      <c r="D21" s="41">
        <f t="shared" si="1"/>
        <v>38855.960895483404</v>
      </c>
      <c r="F21" s="42">
        <v>36617</v>
      </c>
      <c r="G21" s="59">
        <f t="shared" si="2"/>
        <v>-0.12809999999999999</v>
      </c>
      <c r="H21" s="41">
        <f t="shared" si="3"/>
        <v>17185.54563622694</v>
      </c>
      <c r="I21" s="3">
        <v>-0.12809999999999999</v>
      </c>
    </row>
    <row r="22" spans="1:9" x14ac:dyDescent="0.2">
      <c r="A22" s="42">
        <v>36647</v>
      </c>
      <c r="B22" s="43">
        <v>1.49</v>
      </c>
      <c r="C22" s="44">
        <f t="shared" si="0"/>
        <v>1.49E-2</v>
      </c>
      <c r="D22" s="41">
        <f t="shared" si="1"/>
        <v>41718.439712826104</v>
      </c>
      <c r="F22" s="42">
        <v>36647</v>
      </c>
      <c r="G22" s="59">
        <f t="shared" si="2"/>
        <v>-3.7400000000000003E-2</v>
      </c>
      <c r="H22" s="41">
        <f t="shared" si="3"/>
        <v>17264.756229432052</v>
      </c>
      <c r="I22" s="3">
        <v>-3.7400000000000003E-2</v>
      </c>
    </row>
    <row r="23" spans="1:9" x14ac:dyDescent="0.2">
      <c r="A23" s="42">
        <v>36678</v>
      </c>
      <c r="B23" s="43">
        <v>1.39</v>
      </c>
      <c r="C23" s="44">
        <f t="shared" si="0"/>
        <v>1.3899999999999999E-2</v>
      </c>
      <c r="D23" s="41">
        <f t="shared" si="1"/>
        <v>44579.601024834388</v>
      </c>
      <c r="F23" s="42">
        <v>36678</v>
      </c>
      <c r="G23" s="59">
        <f t="shared" si="2"/>
        <v>0.13616</v>
      </c>
      <c r="H23" s="41">
        <f t="shared" si="3"/>
        <v>20467.645437631523</v>
      </c>
      <c r="I23" s="3">
        <v>0.11840000000000001</v>
      </c>
    </row>
    <row r="24" spans="1:9" x14ac:dyDescent="0.2">
      <c r="A24" s="42">
        <v>36708</v>
      </c>
      <c r="B24" s="43">
        <v>1.3</v>
      </c>
      <c r="C24" s="44">
        <f t="shared" si="0"/>
        <v>1.3000000000000001E-2</v>
      </c>
      <c r="D24" s="41">
        <f t="shared" si="1"/>
        <v>47438.385838157228</v>
      </c>
      <c r="F24" s="42">
        <v>36708</v>
      </c>
      <c r="G24" s="59">
        <f t="shared" si="2"/>
        <v>-1.6299999999999999E-2</v>
      </c>
      <c r="H24" s="41">
        <f t="shared" si="3"/>
        <v>20871.797816998129</v>
      </c>
      <c r="I24" s="3">
        <v>-1.6299999999999999E-2</v>
      </c>
    </row>
    <row r="25" spans="1:9" x14ac:dyDescent="0.2">
      <c r="A25" s="42">
        <v>36739</v>
      </c>
      <c r="B25" s="43">
        <v>1.4</v>
      </c>
      <c r="C25" s="44">
        <f t="shared" si="0"/>
        <v>1.3999999999999999E-2</v>
      </c>
      <c r="D25" s="41">
        <f t="shared" si="1"/>
        <v>50384.02323989143</v>
      </c>
      <c r="F25" s="42">
        <v>36739</v>
      </c>
      <c r="G25" s="59">
        <f t="shared" si="2"/>
        <v>6.2329999999999997E-2</v>
      </c>
      <c r="H25" s="41">
        <f t="shared" si="3"/>
        <v>22969.484474931622</v>
      </c>
      <c r="I25" s="3">
        <v>5.4199999999999998E-2</v>
      </c>
    </row>
    <row r="26" spans="1:9" x14ac:dyDescent="0.2">
      <c r="A26" s="42">
        <v>36770</v>
      </c>
      <c r="B26" s="43">
        <v>1.22</v>
      </c>
      <c r="C26" s="44">
        <f t="shared" si="0"/>
        <v>1.2199999999999999E-2</v>
      </c>
      <c r="D26" s="41">
        <f t="shared" si="1"/>
        <v>53276.158323418102</v>
      </c>
      <c r="F26" s="42">
        <v>36770</v>
      </c>
      <c r="G26" s="59">
        <f t="shared" si="2"/>
        <v>-8.1799999999999998E-2</v>
      </c>
      <c r="H26" s="41">
        <f t="shared" si="3"/>
        <v>21779.230644882216</v>
      </c>
      <c r="I26" s="3">
        <v>-8.1799999999999998E-2</v>
      </c>
    </row>
    <row r="27" spans="1:9" x14ac:dyDescent="0.2">
      <c r="A27" s="42">
        <v>36800</v>
      </c>
      <c r="B27" s="43">
        <v>1.28</v>
      </c>
      <c r="C27" s="44">
        <f t="shared" si="0"/>
        <v>1.2800000000000001E-2</v>
      </c>
      <c r="D27" s="41">
        <f t="shared" si="1"/>
        <v>56236.893149957847</v>
      </c>
      <c r="F27" s="42">
        <v>36800</v>
      </c>
      <c r="G27" s="59">
        <f t="shared" si="2"/>
        <v>-6.6600000000000006E-2</v>
      </c>
      <c r="H27" s="41">
        <f t="shared" si="3"/>
        <v>21028.783883933062</v>
      </c>
      <c r="I27" s="3">
        <v>-6.6600000000000006E-2</v>
      </c>
    </row>
    <row r="28" spans="1:9" x14ac:dyDescent="0.2">
      <c r="A28" s="42">
        <v>36831</v>
      </c>
      <c r="B28" s="43">
        <v>1.21</v>
      </c>
      <c r="C28" s="44">
        <f t="shared" si="0"/>
        <v>1.21E-2</v>
      </c>
      <c r="D28" s="41">
        <f t="shared" si="1"/>
        <v>59194.58455707234</v>
      </c>
      <c r="F28" s="42">
        <v>36831</v>
      </c>
      <c r="G28" s="59">
        <f t="shared" si="2"/>
        <v>-0.10630000000000001</v>
      </c>
      <c r="H28" s="41">
        <f t="shared" si="3"/>
        <v>19463.699157070976</v>
      </c>
      <c r="I28" s="3">
        <v>-0.10630000000000001</v>
      </c>
    </row>
    <row r="29" spans="1:9" x14ac:dyDescent="0.2">
      <c r="A29" s="42">
        <v>36861</v>
      </c>
      <c r="B29" s="43">
        <v>1.19</v>
      </c>
      <c r="C29" s="44">
        <f t="shared" si="0"/>
        <v>1.1899999999999999E-2</v>
      </c>
      <c r="D29" s="41">
        <f t="shared" si="1"/>
        <v>62175.775113301504</v>
      </c>
      <c r="F29" s="42">
        <v>36861</v>
      </c>
      <c r="G29" s="59">
        <f t="shared" si="2"/>
        <v>0.17065999999999998</v>
      </c>
      <c r="H29" s="41">
        <f t="shared" si="3"/>
        <v>23663.36905521671</v>
      </c>
      <c r="I29" s="3">
        <v>0.1484</v>
      </c>
    </row>
    <row r="30" spans="1:9" x14ac:dyDescent="0.2">
      <c r="A30" s="42">
        <v>36892</v>
      </c>
      <c r="B30" s="45">
        <v>1.26</v>
      </c>
      <c r="C30" s="44">
        <f t="shared" si="0"/>
        <v>1.26E-2</v>
      </c>
      <c r="D30" s="41">
        <f t="shared" si="1"/>
        <v>65237.539879729098</v>
      </c>
      <c r="F30" s="42">
        <v>36892</v>
      </c>
      <c r="G30" s="59">
        <f t="shared" si="2"/>
        <v>0.18192999999999998</v>
      </c>
      <c r="H30" s="41">
        <f t="shared" si="3"/>
        <v>28854.893287432285</v>
      </c>
      <c r="I30" s="3">
        <v>0.15820000000000001</v>
      </c>
    </row>
    <row r="31" spans="1:9" x14ac:dyDescent="0.2">
      <c r="A31" s="42">
        <v>36923</v>
      </c>
      <c r="B31" s="43">
        <v>1.01</v>
      </c>
      <c r="C31" s="44">
        <f t="shared" si="0"/>
        <v>1.01E-2</v>
      </c>
      <c r="D31" s="41">
        <f t="shared" si="1"/>
        <v>68169.164032514367</v>
      </c>
      <c r="F31" s="42">
        <v>36923</v>
      </c>
      <c r="G31" s="59">
        <f t="shared" si="2"/>
        <v>-0.1008</v>
      </c>
      <c r="H31" s="41">
        <f t="shared" si="3"/>
        <v>26620.720044059111</v>
      </c>
      <c r="I31" s="3">
        <v>-0.1008</v>
      </c>
    </row>
    <row r="32" spans="1:9" x14ac:dyDescent="0.2">
      <c r="A32" s="42">
        <v>36951</v>
      </c>
      <c r="B32" s="45">
        <v>1.25</v>
      </c>
      <c r="C32" s="44">
        <f t="shared" si="0"/>
        <v>1.2500000000000001E-2</v>
      </c>
      <c r="D32" s="41">
        <f t="shared" si="1"/>
        <v>71299.403582920801</v>
      </c>
      <c r="F32" s="42">
        <v>36951</v>
      </c>
      <c r="G32" s="59">
        <f t="shared" si="2"/>
        <v>-9.1399999999999995E-2</v>
      </c>
      <c r="H32" s="41">
        <f t="shared" si="3"/>
        <v>24869.036232032107</v>
      </c>
      <c r="I32" s="3">
        <v>-9.1399999999999995E-2</v>
      </c>
    </row>
    <row r="33" spans="1:13" x14ac:dyDescent="0.2">
      <c r="A33" s="42">
        <v>36982</v>
      </c>
      <c r="B33" s="43">
        <v>1.18</v>
      </c>
      <c r="C33" s="44">
        <f t="shared" si="0"/>
        <v>1.18E-2</v>
      </c>
      <c r="D33" s="41">
        <f t="shared" si="1"/>
        <v>74417.286545199269</v>
      </c>
      <c r="F33" s="42">
        <v>36982</v>
      </c>
      <c r="G33" s="59">
        <f t="shared" si="2"/>
        <v>3.8179999999999999E-2</v>
      </c>
      <c r="H33" s="41">
        <f t="shared" si="3"/>
        <v>26597.171035371095</v>
      </c>
      <c r="I33" s="3">
        <v>3.32E-2</v>
      </c>
    </row>
    <row r="34" spans="1:13" x14ac:dyDescent="0.2">
      <c r="A34" s="42">
        <v>37012</v>
      </c>
      <c r="B34" s="43">
        <v>1.33</v>
      </c>
      <c r="C34" s="44">
        <f t="shared" si="0"/>
        <v>1.3300000000000001E-2</v>
      </c>
      <c r="D34" s="41">
        <f t="shared" si="1"/>
        <v>77686.961456250428</v>
      </c>
      <c r="F34" s="42">
        <v>37012</v>
      </c>
      <c r="G34" s="59">
        <f t="shared" si="2"/>
        <v>-1.7899999999999999E-2</v>
      </c>
      <c r="H34" s="41">
        <f t="shared" si="3"/>
        <v>26857.656673837952</v>
      </c>
      <c r="I34" s="3">
        <v>-1.7899999999999999E-2</v>
      </c>
    </row>
    <row r="35" spans="1:13" x14ac:dyDescent="0.2">
      <c r="A35" s="42">
        <v>37043</v>
      </c>
      <c r="B35" s="43">
        <v>1.27</v>
      </c>
      <c r="C35" s="44">
        <f t="shared" si="0"/>
        <v>1.2699999999999999E-2</v>
      </c>
      <c r="D35" s="41">
        <f t="shared" si="1"/>
        <v>80952.160866744802</v>
      </c>
      <c r="F35" s="42">
        <v>37043</v>
      </c>
      <c r="G35" s="59">
        <f t="shared" si="2"/>
        <v>-6.1999999999999998E-3</v>
      </c>
      <c r="H35" s="41">
        <f t="shared" si="3"/>
        <v>27436.489202460158</v>
      </c>
      <c r="I35" s="3">
        <v>-6.1999999999999998E-3</v>
      </c>
    </row>
    <row r="36" spans="1:13" x14ac:dyDescent="0.2">
      <c r="A36" s="42">
        <v>37073</v>
      </c>
      <c r="B36" s="43">
        <v>1.5</v>
      </c>
      <c r="C36" s="44">
        <f t="shared" si="0"/>
        <v>1.4999999999999999E-2</v>
      </c>
      <c r="D36" s="41">
        <f t="shared" si="1"/>
        <v>84450.193279745959</v>
      </c>
      <c r="F36" s="42">
        <v>37073</v>
      </c>
      <c r="G36" s="59">
        <f t="shared" si="2"/>
        <v>-5.5300000000000002E-2</v>
      </c>
      <c r="H36" s="41">
        <f t="shared" si="3"/>
        <v>26627.776349564112</v>
      </c>
      <c r="I36" s="3">
        <v>-5.5300000000000002E-2</v>
      </c>
    </row>
    <row r="37" spans="1:13" x14ac:dyDescent="0.2">
      <c r="A37" s="42">
        <v>37104</v>
      </c>
      <c r="B37" s="43">
        <v>1.6</v>
      </c>
      <c r="C37" s="44">
        <f t="shared" si="0"/>
        <v>1.6E-2</v>
      </c>
      <c r="D37" s="41">
        <f t="shared" si="1"/>
        <v>88087.39637222189</v>
      </c>
      <c r="F37" s="42">
        <v>37104</v>
      </c>
      <c r="G37" s="59">
        <f t="shared" si="2"/>
        <v>-6.6400000000000001E-2</v>
      </c>
      <c r="H37" s="41">
        <f t="shared" si="3"/>
        <v>25559.891999953055</v>
      </c>
      <c r="I37" s="3">
        <v>-6.6400000000000001E-2</v>
      </c>
    </row>
    <row r="38" spans="1:13" s="4" customFormat="1" x14ac:dyDescent="0.2">
      <c r="A38" s="46">
        <v>37135</v>
      </c>
      <c r="B38" s="47">
        <v>1.32</v>
      </c>
      <c r="C38" s="48">
        <f t="shared" si="0"/>
        <v>1.32E-2</v>
      </c>
      <c r="D38" s="49">
        <f>(($L$5+D37)*(1+C38))-D37</f>
        <v>3442.4536321133346</v>
      </c>
      <c r="F38" s="46">
        <v>37135</v>
      </c>
      <c r="G38" s="60">
        <f t="shared" si="2"/>
        <v>-0.17169999999999999</v>
      </c>
      <c r="H38" s="49">
        <f>(($L$6+H37)*(1+G38))+D37</f>
        <v>109879.87991578301</v>
      </c>
      <c r="I38" s="6">
        <v>-0.17169999999999999</v>
      </c>
    </row>
    <row r="39" spans="1:13" x14ac:dyDescent="0.2">
      <c r="A39" s="42">
        <v>37165</v>
      </c>
      <c r="B39" s="43">
        <v>1.54</v>
      </c>
      <c r="C39" s="44">
        <f t="shared" si="0"/>
        <v>1.54E-2</v>
      </c>
      <c r="D39" s="41">
        <f t="shared" ref="D39:D62" si="4">($L$5+D38)*(1+C39)</f>
        <v>5780.1174180478802</v>
      </c>
      <c r="F39" s="42">
        <v>37165</v>
      </c>
      <c r="G39" s="59">
        <f t="shared" si="2"/>
        <v>7.8774999999999998E-2</v>
      </c>
      <c r="H39" s="41">
        <f t="shared" si="3"/>
        <v>119344.74870614882</v>
      </c>
      <c r="I39" s="3">
        <v>6.8500000000000005E-2</v>
      </c>
    </row>
    <row r="40" spans="1:13" x14ac:dyDescent="0.2">
      <c r="A40" s="42">
        <v>37196</v>
      </c>
      <c r="B40" s="43">
        <v>1.39</v>
      </c>
      <c r="C40" s="44">
        <f t="shared" si="0"/>
        <v>1.3899999999999999E-2</v>
      </c>
      <c r="D40" s="41">
        <f t="shared" si="4"/>
        <v>8141.7360501587455</v>
      </c>
      <c r="F40" s="42">
        <v>37196</v>
      </c>
      <c r="G40" s="59">
        <f t="shared" si="2"/>
        <v>0.15858499999999998</v>
      </c>
      <c r="H40" s="41">
        <f t="shared" si="3"/>
        <v>139139.97442971342</v>
      </c>
      <c r="I40" s="3">
        <v>0.13789999999999999</v>
      </c>
    </row>
    <row r="41" spans="1:13" x14ac:dyDescent="0.2">
      <c r="A41" s="42">
        <v>37226</v>
      </c>
      <c r="B41" s="43">
        <v>1.39</v>
      </c>
      <c r="C41" s="44">
        <f t="shared" si="0"/>
        <v>1.3899999999999999E-2</v>
      </c>
      <c r="D41" s="41">
        <f t="shared" si="4"/>
        <v>10536.181181255954</v>
      </c>
      <c r="F41" s="42">
        <v>37226</v>
      </c>
      <c r="G41" s="59">
        <f t="shared" si="2"/>
        <v>5.7384999999999999E-2</v>
      </c>
      <c r="H41" s="41">
        <f t="shared" si="3"/>
        <v>147917.56061236252</v>
      </c>
      <c r="I41" s="3">
        <v>4.99E-2</v>
      </c>
    </row>
    <row r="42" spans="1:13" x14ac:dyDescent="0.2">
      <c r="A42" s="42">
        <v>37257</v>
      </c>
      <c r="B42" s="45">
        <v>1.53</v>
      </c>
      <c r="C42" s="44">
        <f t="shared" si="0"/>
        <v>1.5300000000000001E-2</v>
      </c>
      <c r="D42" s="41">
        <f t="shared" si="4"/>
        <v>12981.809753329171</v>
      </c>
      <c r="F42" s="42">
        <v>37257</v>
      </c>
      <c r="G42" s="59">
        <f t="shared" si="2"/>
        <v>-6.3100000000000003E-2</v>
      </c>
      <c r="H42" s="41">
        <f t="shared" si="3"/>
        <v>139286.63753772245</v>
      </c>
      <c r="I42" s="3">
        <v>-6.3100000000000003E-2</v>
      </c>
    </row>
    <row r="43" spans="1:13" x14ac:dyDescent="0.2">
      <c r="A43" s="42">
        <v>37288</v>
      </c>
      <c r="B43" s="45">
        <v>1.25</v>
      </c>
      <c r="C43" s="44">
        <f t="shared" si="0"/>
        <v>1.2500000000000001E-2</v>
      </c>
      <c r="D43" s="41">
        <f t="shared" si="4"/>
        <v>15422.207375245785</v>
      </c>
      <c r="F43" s="42">
        <v>37288</v>
      </c>
      <c r="G43" s="59">
        <f t="shared" si="2"/>
        <v>0.11856499999999999</v>
      </c>
      <c r="H43" s="41">
        <f t="shared" si="3"/>
        <v>156640.08146738252</v>
      </c>
      <c r="I43" s="3">
        <v>0.1031</v>
      </c>
    </row>
    <row r="44" spans="1:13" x14ac:dyDescent="0.2">
      <c r="A44" s="42">
        <v>37316</v>
      </c>
      <c r="B44" s="45">
        <v>1.37</v>
      </c>
      <c r="C44" s="44">
        <f t="shared" si="0"/>
        <v>1.37E-2</v>
      </c>
      <c r="D44" s="41">
        <f t="shared" si="4"/>
        <v>17914.316616286655</v>
      </c>
      <c r="F44" s="42">
        <v>37316</v>
      </c>
      <c r="G44" s="59">
        <f t="shared" si="2"/>
        <v>-5.5500000000000001E-2</v>
      </c>
      <c r="H44" s="41">
        <f t="shared" si="3"/>
        <v>148654.93194594281</v>
      </c>
      <c r="I44" s="3">
        <v>-5.5500000000000001E-2</v>
      </c>
    </row>
    <row r="45" spans="1:13" x14ac:dyDescent="0.2">
      <c r="A45" s="42">
        <v>37347</v>
      </c>
      <c r="B45" s="43">
        <v>1.48</v>
      </c>
      <c r="C45" s="44">
        <f t="shared" si="0"/>
        <v>1.4800000000000001E-2</v>
      </c>
      <c r="D45" s="41">
        <f t="shared" si="4"/>
        <v>20462.748502207694</v>
      </c>
      <c r="F45" s="42">
        <v>37347</v>
      </c>
      <c r="G45" s="59">
        <f t="shared" si="2"/>
        <v>-1.2800000000000001E-2</v>
      </c>
      <c r="H45" s="41">
        <f t="shared" si="3"/>
        <v>147492.54881703472</v>
      </c>
      <c r="I45" s="3">
        <v>-1.2800000000000001E-2</v>
      </c>
    </row>
    <row r="46" spans="1:13" x14ac:dyDescent="0.2">
      <c r="A46" s="42">
        <v>37377</v>
      </c>
      <c r="B46" s="43">
        <v>1.4</v>
      </c>
      <c r="C46" s="44">
        <f t="shared" si="0"/>
        <v>1.3999999999999999E-2</v>
      </c>
      <c r="D46" s="41">
        <f t="shared" si="4"/>
        <v>23030.726981238604</v>
      </c>
      <c r="F46" s="42">
        <v>37377</v>
      </c>
      <c r="G46" s="59">
        <f t="shared" si="2"/>
        <v>-1.7100000000000001E-2</v>
      </c>
      <c r="H46" s="41">
        <f t="shared" si="3"/>
        <v>145707.60123226343</v>
      </c>
      <c r="I46" s="3">
        <v>-1.7100000000000001E-2</v>
      </c>
      <c r="M46" s="10"/>
    </row>
    <row r="47" spans="1:13" x14ac:dyDescent="0.2">
      <c r="A47" s="42">
        <v>37408</v>
      </c>
      <c r="B47" s="43">
        <v>1.31</v>
      </c>
      <c r="C47" s="44">
        <f t="shared" si="0"/>
        <v>1.3100000000000001E-2</v>
      </c>
      <c r="D47" s="41">
        <f t="shared" si="4"/>
        <v>25611.904504692833</v>
      </c>
      <c r="F47" s="42">
        <v>37408</v>
      </c>
      <c r="G47" s="59">
        <f t="shared" si="2"/>
        <v>-0.13389999999999999</v>
      </c>
      <c r="H47" s="41">
        <f t="shared" si="3"/>
        <v>126846.92842726335</v>
      </c>
      <c r="I47" s="3">
        <v>-0.13389999999999999</v>
      </c>
    </row>
    <row r="48" spans="1:13" x14ac:dyDescent="0.2">
      <c r="A48" s="42">
        <v>37438</v>
      </c>
      <c r="B48" s="43">
        <v>1.54</v>
      </c>
      <c r="C48" s="44">
        <f t="shared" si="0"/>
        <v>1.54E-2</v>
      </c>
      <c r="D48" s="41">
        <f t="shared" si="4"/>
        <v>28290.977834065106</v>
      </c>
      <c r="F48" s="42">
        <v>37438</v>
      </c>
      <c r="G48" s="59">
        <f t="shared" si="2"/>
        <v>-0.1236</v>
      </c>
      <c r="H48" s="41">
        <f t="shared" si="3"/>
        <v>111825.94807365359</v>
      </c>
      <c r="I48" s="3">
        <v>-0.1236</v>
      </c>
    </row>
    <row r="49" spans="1:9" x14ac:dyDescent="0.2">
      <c r="A49" s="42">
        <v>37469</v>
      </c>
      <c r="B49" s="43">
        <v>1.45</v>
      </c>
      <c r="C49" s="44">
        <f t="shared" si="0"/>
        <v>1.4499999999999999E-2</v>
      </c>
      <c r="D49" s="41">
        <f t="shared" si="4"/>
        <v>30983.82201265905</v>
      </c>
      <c r="F49" s="42">
        <v>37469</v>
      </c>
      <c r="G49" s="59">
        <f t="shared" si="2"/>
        <v>7.3024999999999993E-2</v>
      </c>
      <c r="H49" s="41">
        <f t="shared" si="3"/>
        <v>120796.80668173214</v>
      </c>
      <c r="I49" s="3">
        <v>6.3500000000000001E-2</v>
      </c>
    </row>
    <row r="50" spans="1:9" x14ac:dyDescent="0.2">
      <c r="A50" s="42">
        <v>37500</v>
      </c>
      <c r="B50" s="43">
        <v>1.38</v>
      </c>
      <c r="C50" s="44">
        <f t="shared" si="0"/>
        <v>1.38E-2</v>
      </c>
      <c r="D50" s="41">
        <f t="shared" si="4"/>
        <v>33692.44875643374</v>
      </c>
      <c r="F50" s="42">
        <v>37500</v>
      </c>
      <c r="G50" s="59">
        <f t="shared" si="2"/>
        <v>-0.16950000000000001</v>
      </c>
      <c r="H50" s="41">
        <f t="shared" si="3"/>
        <v>100944.62294917855</v>
      </c>
      <c r="I50" s="3">
        <v>-0.16950000000000001</v>
      </c>
    </row>
    <row r="51" spans="1:9" x14ac:dyDescent="0.2">
      <c r="A51" s="42">
        <v>37530</v>
      </c>
      <c r="B51" s="43">
        <v>1.64</v>
      </c>
      <c r="C51" s="44">
        <f t="shared" si="0"/>
        <v>1.6399999999999998E-2</v>
      </c>
      <c r="D51" s="41">
        <f t="shared" si="4"/>
        <v>36531.904916039253</v>
      </c>
      <c r="F51" s="42">
        <v>37530</v>
      </c>
      <c r="G51" s="59">
        <f t="shared" si="2"/>
        <v>0.20607999999999999</v>
      </c>
      <c r="H51" s="41">
        <f t="shared" si="3"/>
        <v>122651.85084654526</v>
      </c>
      <c r="I51" s="3">
        <v>0.1792</v>
      </c>
    </row>
    <row r="52" spans="1:9" x14ac:dyDescent="0.2">
      <c r="A52" s="42">
        <v>37561</v>
      </c>
      <c r="B52" s="43">
        <v>1.53</v>
      </c>
      <c r="C52" s="44">
        <f t="shared" si="0"/>
        <v>1.5300000000000001E-2</v>
      </c>
      <c r="D52" s="41">
        <f t="shared" si="4"/>
        <v>39375.268061254661</v>
      </c>
      <c r="F52" s="42">
        <v>37561</v>
      </c>
      <c r="G52" s="59">
        <f t="shared" si="2"/>
        <v>3.8524999999999997E-2</v>
      </c>
      <c r="H52" s="41">
        <f t="shared" si="3"/>
        <v>128155.90715040841</v>
      </c>
      <c r="I52" s="3">
        <v>3.3500000000000002E-2</v>
      </c>
    </row>
    <row r="53" spans="1:9" x14ac:dyDescent="0.2">
      <c r="A53" s="42">
        <v>37591</v>
      </c>
      <c r="B53" s="43">
        <v>1.73</v>
      </c>
      <c r="C53" s="44">
        <f t="shared" si="0"/>
        <v>1.7299999999999999E-2</v>
      </c>
      <c r="D53" s="41">
        <f t="shared" si="4"/>
        <v>42345.385198714372</v>
      </c>
      <c r="F53" s="42">
        <v>37591</v>
      </c>
      <c r="G53" s="59">
        <f t="shared" si="2"/>
        <v>8.3144999999999997E-2</v>
      </c>
      <c r="H53" s="41">
        <f t="shared" si="3"/>
        <v>139623.78880042912</v>
      </c>
      <c r="I53" s="3">
        <v>7.2300000000000003E-2</v>
      </c>
    </row>
    <row r="54" spans="1:9" x14ac:dyDescent="0.2">
      <c r="A54" s="42">
        <v>37622</v>
      </c>
      <c r="B54" s="45">
        <v>1.97</v>
      </c>
      <c r="C54" s="44">
        <f t="shared" si="0"/>
        <v>1.9699999999999999E-2</v>
      </c>
      <c r="D54" s="41">
        <f t="shared" si="4"/>
        <v>45473.914287129046</v>
      </c>
      <c r="F54" s="42">
        <v>37622</v>
      </c>
      <c r="G54" s="59">
        <f t="shared" si="2"/>
        <v>-2.9100000000000001E-2</v>
      </c>
      <c r="H54" s="41">
        <f t="shared" si="3"/>
        <v>136288.91154633663</v>
      </c>
      <c r="I54" s="3">
        <v>-2.9100000000000001E-2</v>
      </c>
    </row>
    <row r="55" spans="1:9" x14ac:dyDescent="0.2">
      <c r="A55" s="42">
        <v>37653</v>
      </c>
      <c r="B55" s="45">
        <v>1.83</v>
      </c>
      <c r="C55" s="44">
        <f t="shared" si="0"/>
        <v>1.83E-2</v>
      </c>
      <c r="D55" s="41">
        <f t="shared" si="4"/>
        <v>48597.261918583506</v>
      </c>
      <c r="F55" s="42">
        <v>37653</v>
      </c>
      <c r="G55" s="59">
        <f t="shared" si="2"/>
        <v>-6.0400000000000002E-2</v>
      </c>
      <c r="H55" s="41">
        <f t="shared" si="3"/>
        <v>128761.76128893789</v>
      </c>
      <c r="I55" s="3">
        <v>-6.0400000000000002E-2</v>
      </c>
    </row>
    <row r="56" spans="1:9" x14ac:dyDescent="0.2">
      <c r="A56" s="42">
        <v>37681</v>
      </c>
      <c r="B56" s="45">
        <v>1.77</v>
      </c>
      <c r="C56" s="44">
        <f t="shared" si="0"/>
        <v>1.77E-2</v>
      </c>
      <c r="D56" s="41">
        <f t="shared" si="4"/>
        <v>51747.25845454244</v>
      </c>
      <c r="F56" s="42">
        <v>37681</v>
      </c>
      <c r="G56" s="59">
        <f t="shared" si="2"/>
        <v>0.11108999999999999</v>
      </c>
      <c r="H56" s="41">
        <f t="shared" si="3"/>
        <v>143899.22285052598</v>
      </c>
      <c r="I56" s="3">
        <v>9.6600000000000005E-2</v>
      </c>
    </row>
    <row r="57" spans="1:9" x14ac:dyDescent="0.2">
      <c r="A57" s="42">
        <v>37712</v>
      </c>
      <c r="B57" s="43">
        <v>1.87</v>
      </c>
      <c r="C57" s="44">
        <f t="shared" si="0"/>
        <v>1.8700000000000001E-2</v>
      </c>
      <c r="D57" s="41">
        <f t="shared" si="4"/>
        <v>55007.007187642383</v>
      </c>
      <c r="F57" s="42">
        <v>37712</v>
      </c>
      <c r="G57" s="59">
        <f t="shared" si="2"/>
        <v>0.13086999999999999</v>
      </c>
      <c r="H57" s="41">
        <f t="shared" si="3"/>
        <v>163579.46664497434</v>
      </c>
      <c r="I57" s="3">
        <v>0.1138</v>
      </c>
    </row>
    <row r="58" spans="1:9" x14ac:dyDescent="0.2">
      <c r="A58" s="42">
        <v>37742</v>
      </c>
      <c r="B58" s="43">
        <v>1.96</v>
      </c>
      <c r="C58" s="44">
        <f t="shared" si="0"/>
        <v>1.9599999999999999E-2</v>
      </c>
      <c r="D58" s="41">
        <f t="shared" si="4"/>
        <v>58379.244528520176</v>
      </c>
      <c r="F58" s="42">
        <v>37742</v>
      </c>
      <c r="G58" s="59">
        <f t="shared" si="2"/>
        <v>7.9235E-2</v>
      </c>
      <c r="H58" s="41">
        <f t="shared" si="3"/>
        <v>177350.11193458887</v>
      </c>
      <c r="I58" s="3">
        <v>6.8900000000000003E-2</v>
      </c>
    </row>
    <row r="59" spans="1:9" x14ac:dyDescent="0.2">
      <c r="A59" s="42">
        <v>37773</v>
      </c>
      <c r="B59" s="43">
        <v>1.85</v>
      </c>
      <c r="C59" s="44">
        <f t="shared" si="0"/>
        <v>1.8500000000000003E-2</v>
      </c>
      <c r="D59" s="41">
        <f t="shared" si="4"/>
        <v>61750.885552297797</v>
      </c>
      <c r="F59" s="42">
        <v>37773</v>
      </c>
      <c r="G59" s="59">
        <f t="shared" si="2"/>
        <v>-3.3500000000000002E-2</v>
      </c>
      <c r="H59" s="41">
        <f t="shared" si="3"/>
        <v>172133.75818478016</v>
      </c>
      <c r="I59" s="3">
        <v>-3.3500000000000002E-2</v>
      </c>
    </row>
    <row r="60" spans="1:9" x14ac:dyDescent="0.2">
      <c r="A60" s="42">
        <v>37803</v>
      </c>
      <c r="B60" s="43">
        <v>2.08</v>
      </c>
      <c r="C60" s="44">
        <f t="shared" si="0"/>
        <v>2.0799999999999999E-2</v>
      </c>
      <c r="D60" s="41">
        <f t="shared" si="4"/>
        <v>65332.103971785589</v>
      </c>
      <c r="F60" s="42">
        <v>37803</v>
      </c>
      <c r="G60" s="59">
        <f t="shared" si="2"/>
        <v>5.3129999999999997E-2</v>
      </c>
      <c r="H60" s="41">
        <f t="shared" si="3"/>
        <v>182069.07225713751</v>
      </c>
      <c r="I60" s="3">
        <v>4.6199999999999998E-2</v>
      </c>
    </row>
    <row r="61" spans="1:9" x14ac:dyDescent="0.2">
      <c r="A61" s="42">
        <v>37834</v>
      </c>
      <c r="B61" s="43">
        <v>1.76</v>
      </c>
      <c r="C61" s="44">
        <f t="shared" si="0"/>
        <v>1.7600000000000001E-2</v>
      </c>
      <c r="D61" s="41">
        <f t="shared" si="4"/>
        <v>68771.549001689025</v>
      </c>
      <c r="F61" s="42">
        <v>37834</v>
      </c>
      <c r="G61" s="59">
        <f t="shared" si="2"/>
        <v>0.13581499999999999</v>
      </c>
      <c r="H61" s="41">
        <f t="shared" si="3"/>
        <v>207648.64455574064</v>
      </c>
      <c r="I61" s="3">
        <v>0.1181</v>
      </c>
    </row>
    <row r="62" spans="1:9" x14ac:dyDescent="0.2">
      <c r="A62" s="42">
        <v>37865</v>
      </c>
      <c r="B62" s="43">
        <v>1.67</v>
      </c>
      <c r="C62" s="44">
        <f t="shared" si="0"/>
        <v>1.67E-2</v>
      </c>
      <c r="D62" s="41">
        <f t="shared" si="4"/>
        <v>72207.608870017226</v>
      </c>
      <c r="F62" s="42">
        <v>37865</v>
      </c>
      <c r="G62" s="59">
        <f t="shared" si="2"/>
        <v>6.3365000000000005E-2</v>
      </c>
      <c r="H62" s="41">
        <f t="shared" si="3"/>
        <v>221603.82466801518</v>
      </c>
      <c r="I62" s="3">
        <v>5.5100000000000003E-2</v>
      </c>
    </row>
    <row r="63" spans="1:9" s="8" customFormat="1" x14ac:dyDescent="0.2">
      <c r="A63" s="50">
        <v>37895</v>
      </c>
      <c r="B63" s="51">
        <v>1.63</v>
      </c>
      <c r="C63" s="52">
        <f t="shared" si="0"/>
        <v>1.6299999999999999E-2</v>
      </c>
      <c r="D63" s="53">
        <f>(($L$5+D62)*(1+C63))+D37*(1+SUM(G39:G62))</f>
        <v>224458.80823295479</v>
      </c>
      <c r="F63" s="50">
        <v>37895</v>
      </c>
      <c r="G63" s="59">
        <f t="shared" si="2"/>
        <v>0.14168</v>
      </c>
      <c r="H63" s="53">
        <f>(($L$6+H62)*(1+G63))-D37*(1+SUM(G39:G62))</f>
        <v>105069.37420862328</v>
      </c>
      <c r="I63" s="9">
        <v>0.1232</v>
      </c>
    </row>
    <row r="64" spans="1:9" x14ac:dyDescent="0.2">
      <c r="A64" s="42">
        <v>37926</v>
      </c>
      <c r="B64" s="43">
        <v>1.34</v>
      </c>
      <c r="C64" s="44">
        <f t="shared" si="0"/>
        <v>1.34E-2</v>
      </c>
      <c r="D64" s="41">
        <f t="shared" ref="D64:D95" si="5">($L$5+D63)*(1+C64)</f>
        <v>229746.7062632764</v>
      </c>
      <c r="F64" s="42">
        <v>37926</v>
      </c>
      <c r="G64" s="59">
        <f t="shared" si="2"/>
        <v>0.14076</v>
      </c>
      <c r="H64" s="41">
        <f t="shared" si="3"/>
        <v>120714.50932222909</v>
      </c>
      <c r="I64" s="3">
        <v>0.12239999999999999</v>
      </c>
    </row>
    <row r="65" spans="1:9" x14ac:dyDescent="0.2">
      <c r="A65" s="42">
        <v>37956</v>
      </c>
      <c r="B65" s="43">
        <v>1.37</v>
      </c>
      <c r="C65" s="44">
        <f t="shared" si="0"/>
        <v>1.37E-2</v>
      </c>
      <c r="D65" s="41">
        <f t="shared" si="5"/>
        <v>235175.06113908329</v>
      </c>
      <c r="F65" s="42">
        <v>37956</v>
      </c>
      <c r="G65" s="59">
        <f t="shared" si="2"/>
        <v>0.11695499999999999</v>
      </c>
      <c r="H65" s="41">
        <f t="shared" si="3"/>
        <v>135670.39101001038</v>
      </c>
      <c r="I65" s="3">
        <v>0.1017</v>
      </c>
    </row>
    <row r="66" spans="1:9" x14ac:dyDescent="0.2">
      <c r="A66" s="42">
        <v>37987</v>
      </c>
      <c r="B66" s="45">
        <v>1.26</v>
      </c>
      <c r="C66" s="44">
        <f t="shared" si="0"/>
        <v>1.26E-2</v>
      </c>
      <c r="D66" s="41">
        <f t="shared" si="5"/>
        <v>240416.61690943572</v>
      </c>
      <c r="F66" s="42">
        <v>37987</v>
      </c>
      <c r="G66" s="59">
        <f t="shared" si="2"/>
        <v>-1.7299999999999999E-2</v>
      </c>
      <c r="H66" s="41">
        <f t="shared" si="3"/>
        <v>134060.3182455372</v>
      </c>
      <c r="I66" s="3">
        <v>-1.7299999999999999E-2</v>
      </c>
    </row>
    <row r="67" spans="1:9" x14ac:dyDescent="0.2">
      <c r="A67" s="42">
        <v>38018</v>
      </c>
      <c r="B67" s="45">
        <v>1.08</v>
      </c>
      <c r="C67" s="44">
        <f t="shared" si="0"/>
        <v>1.0800000000000001E-2</v>
      </c>
      <c r="D67" s="41">
        <f t="shared" si="5"/>
        <v>245287.4163720576</v>
      </c>
      <c r="F67" s="42">
        <v>38018</v>
      </c>
      <c r="G67" s="59">
        <f t="shared" si="2"/>
        <v>-4.4000000000000003E-3</v>
      </c>
      <c r="H67" s="41">
        <f t="shared" si="3"/>
        <v>134217.15284525685</v>
      </c>
      <c r="I67" s="3">
        <v>-4.4000000000000003E-3</v>
      </c>
    </row>
    <row r="68" spans="1:9" x14ac:dyDescent="0.2">
      <c r="A68" s="42">
        <v>38047</v>
      </c>
      <c r="B68" s="45">
        <v>1.37</v>
      </c>
      <c r="C68" s="44">
        <f t="shared" si="0"/>
        <v>1.37E-2</v>
      </c>
      <c r="D68" s="41">
        <f t="shared" si="5"/>
        <v>250928.6789763548</v>
      </c>
      <c r="F68" s="42">
        <v>38047</v>
      </c>
      <c r="G68" s="59">
        <f t="shared" si="2"/>
        <v>2.0469999999999999E-2</v>
      </c>
      <c r="H68" s="41">
        <f t="shared" si="3"/>
        <v>137729.93046399925</v>
      </c>
      <c r="I68" s="3">
        <v>1.78E-2</v>
      </c>
    </row>
    <row r="69" spans="1:9" x14ac:dyDescent="0.2">
      <c r="A69" s="42">
        <v>38078</v>
      </c>
      <c r="B69" s="43">
        <v>1.17</v>
      </c>
      <c r="C69" s="44">
        <f t="shared" si="0"/>
        <v>1.1699999999999999E-2</v>
      </c>
      <c r="D69" s="41">
        <f t="shared" si="5"/>
        <v>256140.86952037815</v>
      </c>
      <c r="F69" s="42">
        <v>38078</v>
      </c>
      <c r="G69" s="59">
        <f t="shared" si="2"/>
        <v>-0.1145</v>
      </c>
      <c r="H69" s="41">
        <f t="shared" si="3"/>
        <v>122623.97842587133</v>
      </c>
      <c r="I69" s="3">
        <v>-0.1145</v>
      </c>
    </row>
    <row r="70" spans="1:9" x14ac:dyDescent="0.2">
      <c r="A70" s="42">
        <v>38108</v>
      </c>
      <c r="B70" s="43">
        <v>1.22</v>
      </c>
      <c r="C70" s="44">
        <f t="shared" ref="C70:C133" si="6">B70/100</f>
        <v>1.2199999999999999E-2</v>
      </c>
      <c r="D70" s="41">
        <f t="shared" si="5"/>
        <v>261543.23812852678</v>
      </c>
      <c r="F70" s="42">
        <v>38108</v>
      </c>
      <c r="G70" s="59">
        <f t="shared" si="2"/>
        <v>-3.2000000000000002E-3</v>
      </c>
      <c r="H70" s="41">
        <f t="shared" si="3"/>
        <v>122979.18169490855</v>
      </c>
      <c r="I70" s="3">
        <v>-3.2000000000000002E-3</v>
      </c>
    </row>
    <row r="71" spans="1:9" x14ac:dyDescent="0.2">
      <c r="A71" s="42">
        <v>38139</v>
      </c>
      <c r="B71" s="43">
        <v>1.22</v>
      </c>
      <c r="C71" s="44">
        <f t="shared" si="6"/>
        <v>1.2199999999999999E-2</v>
      </c>
      <c r="D71" s="41">
        <f t="shared" si="5"/>
        <v>267011.51563369483</v>
      </c>
      <c r="F71" s="42">
        <v>38139</v>
      </c>
      <c r="G71" s="59">
        <f t="shared" ref="G71:G134" si="7">IF(I71&gt;0,I71*$L$7,I71)</f>
        <v>9.4414999999999999E-2</v>
      </c>
      <c r="H71" s="41">
        <f t="shared" si="3"/>
        <v>135411.07238463333</v>
      </c>
      <c r="I71" s="3">
        <v>8.2100000000000006E-2</v>
      </c>
    </row>
    <row r="72" spans="1:9" x14ac:dyDescent="0.2">
      <c r="A72" s="42">
        <v>38169</v>
      </c>
      <c r="B72" s="43">
        <v>1.28</v>
      </c>
      <c r="C72" s="44">
        <f t="shared" si="6"/>
        <v>1.2800000000000001E-2</v>
      </c>
      <c r="D72" s="41">
        <f t="shared" si="5"/>
        <v>272708.0630338061</v>
      </c>
      <c r="F72" s="42">
        <v>38169</v>
      </c>
      <c r="G72" s="59">
        <f t="shared" si="7"/>
        <v>6.4629999999999993E-2</v>
      </c>
      <c r="H72" s="41">
        <f t="shared" ref="H72:H135" si="8">($L$6+H71)*(1+G72)</f>
        <v>144961.16249285216</v>
      </c>
      <c r="I72" s="3">
        <v>5.62E-2</v>
      </c>
    </row>
    <row r="73" spans="1:9" x14ac:dyDescent="0.2">
      <c r="A73" s="42">
        <v>38200</v>
      </c>
      <c r="B73" s="43">
        <v>1.29</v>
      </c>
      <c r="C73" s="44">
        <f t="shared" si="6"/>
        <v>1.29E-2</v>
      </c>
      <c r="D73" s="41">
        <f t="shared" si="5"/>
        <v>278505.02204694215</v>
      </c>
      <c r="F73" s="42">
        <v>38200</v>
      </c>
      <c r="G73" s="59">
        <f t="shared" si="7"/>
        <v>2.4034999999999997E-2</v>
      </c>
      <c r="H73" s="41">
        <f t="shared" si="8"/>
        <v>149213.33028336786</v>
      </c>
      <c r="I73" s="3">
        <v>2.0899999999999998E-2</v>
      </c>
    </row>
    <row r="74" spans="1:9" x14ac:dyDescent="0.2">
      <c r="A74" s="42">
        <v>38231</v>
      </c>
      <c r="B74" s="43">
        <v>1.24</v>
      </c>
      <c r="C74" s="44">
        <f t="shared" si="6"/>
        <v>1.24E-2</v>
      </c>
      <c r="D74" s="41">
        <f t="shared" si="5"/>
        <v>284236.38432032423</v>
      </c>
      <c r="F74" s="42">
        <v>38231</v>
      </c>
      <c r="G74" s="59">
        <f t="shared" si="7"/>
        <v>2.231E-2</v>
      </c>
      <c r="H74" s="41">
        <f t="shared" si="8"/>
        <v>153309.01218198982</v>
      </c>
      <c r="I74" s="3">
        <v>1.9400000000000001E-2</v>
      </c>
    </row>
    <row r="75" spans="1:9" x14ac:dyDescent="0.2">
      <c r="A75" s="42">
        <v>38261</v>
      </c>
      <c r="B75" s="43">
        <v>1.21</v>
      </c>
      <c r="C75" s="44">
        <f t="shared" si="6"/>
        <v>1.21E-2</v>
      </c>
      <c r="D75" s="41">
        <f t="shared" si="5"/>
        <v>289952.86957060016</v>
      </c>
      <c r="F75" s="42">
        <v>38261</v>
      </c>
      <c r="G75" s="59">
        <f t="shared" si="7"/>
        <v>-8.3000000000000001E-3</v>
      </c>
      <c r="H75" s="41">
        <f t="shared" si="8"/>
        <v>152780.32238087931</v>
      </c>
      <c r="I75" s="3">
        <v>-8.3000000000000001E-3</v>
      </c>
    </row>
    <row r="76" spans="1:9" x14ac:dyDescent="0.2">
      <c r="A76" s="42">
        <v>38292</v>
      </c>
      <c r="B76" s="43">
        <v>1.25</v>
      </c>
      <c r="C76" s="44">
        <f t="shared" si="6"/>
        <v>1.2500000000000001E-2</v>
      </c>
      <c r="D76" s="41">
        <f t="shared" si="5"/>
        <v>295855.40544023266</v>
      </c>
      <c r="F76" s="42">
        <v>38292</v>
      </c>
      <c r="G76" s="59">
        <f t="shared" si="7"/>
        <v>0.10361499999999998</v>
      </c>
      <c r="H76" s="41">
        <f t="shared" si="8"/>
        <v>169438.36673437411</v>
      </c>
      <c r="I76" s="3">
        <v>9.01E-2</v>
      </c>
    </row>
    <row r="77" spans="1:9" x14ac:dyDescent="0.2">
      <c r="A77" s="42">
        <v>38322</v>
      </c>
      <c r="B77" s="43">
        <v>1.48</v>
      </c>
      <c r="C77" s="44">
        <f t="shared" si="6"/>
        <v>1.4800000000000001E-2</v>
      </c>
      <c r="D77" s="41">
        <f t="shared" si="5"/>
        <v>302517.36544074811</v>
      </c>
      <c r="F77" s="42">
        <v>38322</v>
      </c>
      <c r="G77" s="59">
        <f t="shared" si="7"/>
        <v>4.8875000000000002E-2</v>
      </c>
      <c r="H77" s="41">
        <f t="shared" si="8"/>
        <v>178506.32315851664</v>
      </c>
      <c r="I77" s="3">
        <v>4.2500000000000003E-2</v>
      </c>
    </row>
    <row r="78" spans="1:9" x14ac:dyDescent="0.2">
      <c r="A78" s="42">
        <v>38353</v>
      </c>
      <c r="B78" s="45">
        <v>1.38</v>
      </c>
      <c r="C78" s="44">
        <f t="shared" si="6"/>
        <v>1.38E-2</v>
      </c>
      <c r="D78" s="41">
        <f t="shared" si="5"/>
        <v>308973.15508383047</v>
      </c>
      <c r="F78" s="42">
        <v>38353</v>
      </c>
      <c r="G78" s="59">
        <f t="shared" si="7"/>
        <v>-7.0400000000000004E-2</v>
      </c>
      <c r="H78" s="41">
        <f t="shared" si="8"/>
        <v>166636.67800815706</v>
      </c>
      <c r="I78" s="3">
        <v>-7.0400000000000004E-2</v>
      </c>
    </row>
    <row r="79" spans="1:9" x14ac:dyDescent="0.2">
      <c r="A79" s="42">
        <v>38384</v>
      </c>
      <c r="B79" s="45">
        <v>1.22</v>
      </c>
      <c r="C79" s="44">
        <f t="shared" si="6"/>
        <v>1.2199999999999999E-2</v>
      </c>
      <c r="D79" s="41">
        <f t="shared" si="5"/>
        <v>315020.07757585321</v>
      </c>
      <c r="F79" s="42">
        <v>38384</v>
      </c>
      <c r="G79" s="59">
        <f t="shared" si="7"/>
        <v>0.17882499999999998</v>
      </c>
      <c r="H79" s="41">
        <f t="shared" si="8"/>
        <v>197319.60070296575</v>
      </c>
      <c r="I79" s="3">
        <v>0.1555</v>
      </c>
    </row>
    <row r="80" spans="1:9" x14ac:dyDescent="0.2">
      <c r="A80" s="42">
        <v>38412</v>
      </c>
      <c r="B80" s="45">
        <v>1.52</v>
      </c>
      <c r="C80" s="44">
        <f t="shared" si="6"/>
        <v>1.52E-2</v>
      </c>
      <c r="D80" s="41">
        <f t="shared" si="5"/>
        <v>322092.58275500621</v>
      </c>
      <c r="F80" s="42">
        <v>38412</v>
      </c>
      <c r="G80" s="59">
        <f t="shared" si="7"/>
        <v>-5.4300000000000001E-2</v>
      </c>
      <c r="H80" s="41">
        <f t="shared" si="8"/>
        <v>187314.4213847947</v>
      </c>
      <c r="I80" s="3">
        <v>-5.4300000000000001E-2</v>
      </c>
    </row>
    <row r="81" spans="1:9" x14ac:dyDescent="0.2">
      <c r="A81" s="42">
        <v>38443</v>
      </c>
      <c r="B81" s="43">
        <v>1.41</v>
      </c>
      <c r="C81" s="44">
        <f t="shared" si="6"/>
        <v>1.41E-2</v>
      </c>
      <c r="D81" s="41">
        <f t="shared" si="5"/>
        <v>328915.8131718518</v>
      </c>
      <c r="F81" s="42">
        <v>38443</v>
      </c>
      <c r="G81" s="59">
        <f t="shared" si="7"/>
        <v>-6.6400000000000001E-2</v>
      </c>
      <c r="H81" s="41">
        <f t="shared" si="8"/>
        <v>175576.94380484431</v>
      </c>
      <c r="I81" s="3">
        <v>-6.6400000000000001E-2</v>
      </c>
    </row>
    <row r="82" spans="1:9" x14ac:dyDescent="0.2">
      <c r="A82" s="42">
        <v>38473</v>
      </c>
      <c r="B82" s="43">
        <v>1.5</v>
      </c>
      <c r="C82" s="44">
        <f t="shared" si="6"/>
        <v>1.4999999999999999E-2</v>
      </c>
      <c r="D82" s="41">
        <f t="shared" si="5"/>
        <v>336133.30036942952</v>
      </c>
      <c r="F82" s="42">
        <v>38473</v>
      </c>
      <c r="G82" s="59">
        <f t="shared" si="7"/>
        <v>1.6789999999999999E-2</v>
      </c>
      <c r="H82" s="41">
        <f t="shared" si="8"/>
        <v>179287.47319132765</v>
      </c>
      <c r="I82" s="3">
        <v>1.46E-2</v>
      </c>
    </row>
    <row r="83" spans="1:9" x14ac:dyDescent="0.2">
      <c r="A83" s="42">
        <v>38504</v>
      </c>
      <c r="B83" s="43">
        <v>1.58</v>
      </c>
      <c r="C83" s="44">
        <f t="shared" si="6"/>
        <v>1.5800000000000002E-2</v>
      </c>
      <c r="D83" s="41">
        <f t="shared" si="5"/>
        <v>343729.75651526649</v>
      </c>
      <c r="F83" s="42">
        <v>38504</v>
      </c>
      <c r="G83" s="59">
        <f t="shared" si="7"/>
        <v>-6.1999999999999998E-3</v>
      </c>
      <c r="H83" s="41">
        <f t="shared" si="8"/>
        <v>178921.24085754142</v>
      </c>
      <c r="I83" s="3">
        <v>-6.1999999999999998E-3</v>
      </c>
    </row>
    <row r="84" spans="1:9" x14ac:dyDescent="0.2">
      <c r="A84" s="42">
        <v>38534</v>
      </c>
      <c r="B84" s="43">
        <v>1.51</v>
      </c>
      <c r="C84" s="44">
        <f t="shared" si="6"/>
        <v>1.5100000000000001E-2</v>
      </c>
      <c r="D84" s="41">
        <f t="shared" si="5"/>
        <v>351204.050838647</v>
      </c>
      <c r="F84" s="42">
        <v>38534</v>
      </c>
      <c r="G84" s="59">
        <f t="shared" si="7"/>
        <v>4.5539999999999997E-2</v>
      </c>
      <c r="H84" s="41">
        <f t="shared" si="8"/>
        <v>187853.46916619383</v>
      </c>
      <c r="I84" s="3">
        <v>3.9600000000000003E-2</v>
      </c>
    </row>
    <row r="85" spans="1:9" x14ac:dyDescent="0.2">
      <c r="A85" s="42">
        <v>38565</v>
      </c>
      <c r="B85" s="43">
        <v>1.65</v>
      </c>
      <c r="C85" s="44">
        <f t="shared" si="6"/>
        <v>1.6500000000000001E-2</v>
      </c>
      <c r="D85" s="41">
        <f t="shared" si="5"/>
        <v>359286.04267748469</v>
      </c>
      <c r="F85" s="42">
        <v>38565</v>
      </c>
      <c r="G85" s="59">
        <f t="shared" si="7"/>
        <v>8.8434999999999986E-2</v>
      </c>
      <c r="H85" s="41">
        <f t="shared" si="8"/>
        <v>205282.6169619062</v>
      </c>
      <c r="I85" s="3">
        <v>7.6899999999999996E-2</v>
      </c>
    </row>
    <row r="86" spans="1:9" x14ac:dyDescent="0.2">
      <c r="A86" s="42">
        <v>38596</v>
      </c>
      <c r="B86" s="43">
        <v>1.5</v>
      </c>
      <c r="C86" s="44">
        <f t="shared" si="6"/>
        <v>1.4999999999999999E-2</v>
      </c>
      <c r="D86" s="41">
        <f t="shared" si="5"/>
        <v>366959.08331764693</v>
      </c>
      <c r="F86" s="42">
        <v>38596</v>
      </c>
      <c r="G86" s="59">
        <f t="shared" si="7"/>
        <v>0.14513000000000001</v>
      </c>
      <c r="H86" s="41">
        <f t="shared" si="8"/>
        <v>235934.13066158764</v>
      </c>
      <c r="I86" s="3">
        <v>0.12620000000000001</v>
      </c>
    </row>
    <row r="87" spans="1:9" x14ac:dyDescent="0.2">
      <c r="A87" s="42">
        <v>38626</v>
      </c>
      <c r="B87" s="43">
        <v>1.4</v>
      </c>
      <c r="C87" s="44">
        <f t="shared" si="6"/>
        <v>1.3999999999999999E-2</v>
      </c>
      <c r="D87" s="41">
        <f t="shared" si="5"/>
        <v>374378.01048409397</v>
      </c>
      <c r="F87" s="42">
        <v>38626</v>
      </c>
      <c r="G87" s="59">
        <f t="shared" si="7"/>
        <v>-4.3999999999999997E-2</v>
      </c>
      <c r="H87" s="41">
        <f t="shared" si="8"/>
        <v>226270.02891247778</v>
      </c>
      <c r="I87" s="3">
        <v>-4.3999999999999997E-2</v>
      </c>
    </row>
    <row r="88" spans="1:9" x14ac:dyDescent="0.2">
      <c r="A88" s="42">
        <v>38657</v>
      </c>
      <c r="B88" s="43">
        <v>1.38</v>
      </c>
      <c r="C88" s="44">
        <f t="shared" si="6"/>
        <v>1.38E-2</v>
      </c>
      <c r="D88" s="41">
        <f t="shared" si="5"/>
        <v>381825.47702877451</v>
      </c>
      <c r="F88" s="42">
        <v>38657</v>
      </c>
      <c r="G88" s="59">
        <f t="shared" si="7"/>
        <v>6.5664999999999987E-2</v>
      </c>
      <c r="H88" s="41">
        <f t="shared" si="8"/>
        <v>241927.29911101566</v>
      </c>
      <c r="I88" s="3">
        <v>5.7099999999999998E-2</v>
      </c>
    </row>
    <row r="89" spans="1:9" x14ac:dyDescent="0.2">
      <c r="A89" s="42">
        <v>38687</v>
      </c>
      <c r="B89" s="43">
        <v>1.47</v>
      </c>
      <c r="C89" s="44">
        <f t="shared" si="6"/>
        <v>1.47E-2</v>
      </c>
      <c r="D89" s="41">
        <f t="shared" si="5"/>
        <v>389721.38654109748</v>
      </c>
      <c r="F89" s="42">
        <v>38687</v>
      </c>
      <c r="G89" s="59">
        <f t="shared" si="7"/>
        <v>5.5429999999999993E-2</v>
      </c>
      <c r="H89" s="41">
        <f t="shared" si="8"/>
        <v>256128.90180073929</v>
      </c>
      <c r="I89" s="3">
        <v>4.82E-2</v>
      </c>
    </row>
    <row r="90" spans="1:9" x14ac:dyDescent="0.2">
      <c r="A90" s="42">
        <v>38718</v>
      </c>
      <c r="B90" s="45">
        <v>1.43</v>
      </c>
      <c r="C90" s="44">
        <f t="shared" si="6"/>
        <v>1.43E-2</v>
      </c>
      <c r="D90" s="41">
        <f t="shared" si="5"/>
        <v>397576.57736863516</v>
      </c>
      <c r="F90" s="42">
        <v>38718</v>
      </c>
      <c r="G90" s="59">
        <f t="shared" si="7"/>
        <v>0.16939499999999996</v>
      </c>
      <c r="H90" s="41">
        <f t="shared" si="8"/>
        <v>300392.90337127552</v>
      </c>
      <c r="I90" s="3">
        <v>0.14729999999999999</v>
      </c>
    </row>
    <row r="91" spans="1:9" x14ac:dyDescent="0.2">
      <c r="A91" s="42">
        <v>38749</v>
      </c>
      <c r="B91" s="45">
        <v>1.1399999999999999</v>
      </c>
      <c r="C91" s="44">
        <f t="shared" si="6"/>
        <v>1.1399999999999999E-2</v>
      </c>
      <c r="D91" s="41">
        <f t="shared" si="5"/>
        <v>404384.60035063763</v>
      </c>
      <c r="F91" s="42">
        <v>38749</v>
      </c>
      <c r="G91" s="59">
        <f t="shared" si="7"/>
        <v>6.7849999999999994E-3</v>
      </c>
      <c r="H91" s="41">
        <f t="shared" si="8"/>
        <v>303186.15797064966</v>
      </c>
      <c r="I91" s="3">
        <v>5.8999999999999999E-3</v>
      </c>
    </row>
    <row r="92" spans="1:9" x14ac:dyDescent="0.2">
      <c r="A92" s="42">
        <v>38777</v>
      </c>
      <c r="B92" s="45">
        <v>1.42</v>
      </c>
      <c r="C92" s="44">
        <f t="shared" si="6"/>
        <v>1.4199999999999999E-2</v>
      </c>
      <c r="D92" s="41">
        <f t="shared" si="5"/>
        <v>412408.81167561666</v>
      </c>
      <c r="F92" s="42">
        <v>38777</v>
      </c>
      <c r="G92" s="59">
        <f t="shared" si="7"/>
        <v>-1.7100000000000001E-2</v>
      </c>
      <c r="H92" s="41">
        <f t="shared" si="8"/>
        <v>298738.84966935153</v>
      </c>
      <c r="I92" s="3">
        <v>-1.7100000000000001E-2</v>
      </c>
    </row>
    <row r="93" spans="1:9" x14ac:dyDescent="0.2">
      <c r="A93" s="42">
        <v>38808</v>
      </c>
      <c r="B93" s="43">
        <v>1.08</v>
      </c>
      <c r="C93" s="44">
        <f t="shared" si="6"/>
        <v>1.0800000000000001E-2</v>
      </c>
      <c r="D93" s="41">
        <f t="shared" si="5"/>
        <v>419137.12684171327</v>
      </c>
      <c r="F93" s="42">
        <v>38808</v>
      </c>
      <c r="G93" s="59">
        <f t="shared" si="7"/>
        <v>7.3024999999999993E-2</v>
      </c>
      <c r="H93" s="41">
        <f t="shared" si="8"/>
        <v>321359.02291645587</v>
      </c>
      <c r="I93" s="3">
        <v>6.3500000000000001E-2</v>
      </c>
    </row>
    <row r="94" spans="1:9" x14ac:dyDescent="0.2">
      <c r="A94" s="42">
        <v>38838</v>
      </c>
      <c r="B94" s="43">
        <v>1.28</v>
      </c>
      <c r="C94" s="44">
        <f t="shared" si="6"/>
        <v>1.2800000000000001E-2</v>
      </c>
      <c r="D94" s="41">
        <f t="shared" si="5"/>
        <v>426780.88206528715</v>
      </c>
      <c r="F94" s="42">
        <v>38838</v>
      </c>
      <c r="G94" s="59">
        <f t="shared" si="7"/>
        <v>-9.5000000000000001E-2</v>
      </c>
      <c r="H94" s="41">
        <f t="shared" si="8"/>
        <v>291508.66573939257</v>
      </c>
      <c r="I94" s="3">
        <v>-9.5000000000000001E-2</v>
      </c>
    </row>
    <row r="95" spans="1:9" x14ac:dyDescent="0.2">
      <c r="A95" s="42">
        <v>38869</v>
      </c>
      <c r="B95" s="43">
        <v>1.18</v>
      </c>
      <c r="C95" s="44">
        <f t="shared" si="6"/>
        <v>1.18E-2</v>
      </c>
      <c r="D95" s="41">
        <f t="shared" si="5"/>
        <v>434093.44647365756</v>
      </c>
      <c r="F95" s="42">
        <v>38869</v>
      </c>
      <c r="G95" s="59">
        <f t="shared" si="7"/>
        <v>3.2199999999999998E-3</v>
      </c>
      <c r="H95" s="41">
        <f t="shared" si="8"/>
        <v>293199.73864307342</v>
      </c>
      <c r="I95" s="3">
        <v>2.8E-3</v>
      </c>
    </row>
    <row r="96" spans="1:9" x14ac:dyDescent="0.2">
      <c r="A96" s="42">
        <v>38899</v>
      </c>
      <c r="B96" s="43">
        <v>1.17</v>
      </c>
      <c r="C96" s="44">
        <f t="shared" si="6"/>
        <v>1.1699999999999999E-2</v>
      </c>
      <c r="D96" s="41">
        <f t="shared" ref="D96:D127" si="9">($L$5+D95)*(1+C96)</f>
        <v>441448.66479739937</v>
      </c>
      <c r="F96" s="42">
        <v>38899</v>
      </c>
      <c r="G96" s="59">
        <f t="shared" si="7"/>
        <v>1.4029999999999999E-2</v>
      </c>
      <c r="H96" s="41">
        <f t="shared" si="8"/>
        <v>298073.85347623576</v>
      </c>
      <c r="I96" s="3">
        <v>1.2200000000000001E-2</v>
      </c>
    </row>
    <row r="97" spans="1:9" x14ac:dyDescent="0.2">
      <c r="A97" s="42">
        <v>38930</v>
      </c>
      <c r="B97" s="43">
        <v>1.25</v>
      </c>
      <c r="C97" s="44">
        <f t="shared" si="6"/>
        <v>1.2500000000000001E-2</v>
      </c>
      <c r="D97" s="41">
        <f t="shared" si="9"/>
        <v>449244.89810736681</v>
      </c>
      <c r="F97" s="42">
        <v>38930</v>
      </c>
      <c r="G97" s="59">
        <f t="shared" si="7"/>
        <v>-2.2800000000000001E-2</v>
      </c>
      <c r="H97" s="41">
        <f t="shared" si="8"/>
        <v>292010.66961697757</v>
      </c>
      <c r="I97" s="3">
        <v>-2.2800000000000001E-2</v>
      </c>
    </row>
    <row r="98" spans="1:9" x14ac:dyDescent="0.2">
      <c r="A98" s="42">
        <v>38961</v>
      </c>
      <c r="B98" s="43">
        <v>1.05</v>
      </c>
      <c r="C98" s="44">
        <f t="shared" si="6"/>
        <v>1.0500000000000001E-2</v>
      </c>
      <c r="D98" s="41">
        <f t="shared" si="9"/>
        <v>456235.59453749412</v>
      </c>
      <c r="F98" s="42">
        <v>38961</v>
      </c>
      <c r="G98" s="59">
        <f t="shared" si="7"/>
        <v>6.8999999999999999E-3</v>
      </c>
      <c r="H98" s="41">
        <f t="shared" si="8"/>
        <v>294780.71823733469</v>
      </c>
      <c r="I98" s="3">
        <v>6.0000000000000001E-3</v>
      </c>
    </row>
    <row r="99" spans="1:9" x14ac:dyDescent="0.2">
      <c r="A99" s="42">
        <v>38991</v>
      </c>
      <c r="B99" s="43">
        <v>1.0900000000000001</v>
      </c>
      <c r="C99" s="44">
        <f t="shared" si="6"/>
        <v>1.09E-2</v>
      </c>
      <c r="D99" s="41">
        <f t="shared" si="9"/>
        <v>463483.08751795278</v>
      </c>
      <c r="F99" s="42">
        <v>38991</v>
      </c>
      <c r="G99" s="59">
        <f t="shared" si="7"/>
        <v>8.8779999999999998E-2</v>
      </c>
      <c r="H99" s="41">
        <f t="shared" si="8"/>
        <v>321767.93540244526</v>
      </c>
      <c r="I99" s="3">
        <v>7.7200000000000005E-2</v>
      </c>
    </row>
    <row r="100" spans="1:9" x14ac:dyDescent="0.2">
      <c r="A100" s="42">
        <v>39022</v>
      </c>
      <c r="B100" s="43">
        <v>1.02</v>
      </c>
      <c r="C100" s="44">
        <f t="shared" si="6"/>
        <v>1.0200000000000001E-2</v>
      </c>
      <c r="D100" s="41">
        <f t="shared" si="9"/>
        <v>470483.56501063588</v>
      </c>
      <c r="F100" s="42">
        <v>39022</v>
      </c>
      <c r="G100" s="59">
        <f t="shared" si="7"/>
        <v>7.8200000000000006E-2</v>
      </c>
      <c r="H100" s="41">
        <f t="shared" si="8"/>
        <v>347738.8379509165</v>
      </c>
      <c r="I100" s="3">
        <v>6.8000000000000005E-2</v>
      </c>
    </row>
    <row r="101" spans="1:9" x14ac:dyDescent="0.2">
      <c r="A101" s="42">
        <v>39052</v>
      </c>
      <c r="B101" s="43">
        <v>0.98</v>
      </c>
      <c r="C101" s="44">
        <f t="shared" si="6"/>
        <v>9.7999999999999997E-3</v>
      </c>
      <c r="D101" s="41">
        <f t="shared" si="9"/>
        <v>477366.35394774011</v>
      </c>
      <c r="F101" s="42">
        <v>39052</v>
      </c>
      <c r="G101" s="59">
        <f t="shared" si="7"/>
        <v>6.9690000000000002E-2</v>
      </c>
      <c r="H101" s="41">
        <f t="shared" si="8"/>
        <v>372775.02506771585</v>
      </c>
      <c r="I101" s="3">
        <v>6.0600000000000001E-2</v>
      </c>
    </row>
    <row r="102" spans="1:9" x14ac:dyDescent="0.2">
      <c r="A102" s="42">
        <v>39083</v>
      </c>
      <c r="B102" s="43">
        <v>1.08</v>
      </c>
      <c r="C102" s="44">
        <f t="shared" si="6"/>
        <v>1.0800000000000001E-2</v>
      </c>
      <c r="D102" s="41">
        <f t="shared" si="9"/>
        <v>484796.21057037567</v>
      </c>
      <c r="F102" s="42">
        <v>39083</v>
      </c>
      <c r="G102" s="59">
        <f t="shared" si="7"/>
        <v>4.3699999999999998E-3</v>
      </c>
      <c r="H102" s="41">
        <f t="shared" si="8"/>
        <v>375157.32942726178</v>
      </c>
      <c r="I102" s="3">
        <v>3.8E-3</v>
      </c>
    </row>
    <row r="103" spans="1:9" x14ac:dyDescent="0.2">
      <c r="A103" s="42">
        <v>39114</v>
      </c>
      <c r="B103" s="43">
        <v>0.87</v>
      </c>
      <c r="C103" s="44">
        <f t="shared" si="6"/>
        <v>8.6999999999999994E-3</v>
      </c>
      <c r="D103" s="41">
        <f t="shared" si="9"/>
        <v>491283.51260233793</v>
      </c>
      <c r="F103" s="42">
        <v>39114</v>
      </c>
      <c r="G103" s="59">
        <f t="shared" si="7"/>
        <v>-1.6799999999999999E-2</v>
      </c>
      <c r="H103" s="41">
        <f t="shared" si="8"/>
        <v>369592.08629288379</v>
      </c>
      <c r="I103" s="3">
        <v>-1.6799999999999999E-2</v>
      </c>
    </row>
    <row r="104" spans="1:9" x14ac:dyDescent="0.2">
      <c r="A104" s="42">
        <v>39142</v>
      </c>
      <c r="B104" s="43">
        <v>1.05</v>
      </c>
      <c r="C104" s="44">
        <f t="shared" si="6"/>
        <v>1.0500000000000001E-2</v>
      </c>
      <c r="D104" s="41">
        <f t="shared" si="9"/>
        <v>498715.61448466248</v>
      </c>
      <c r="F104" s="42">
        <v>39142</v>
      </c>
      <c r="G104" s="59">
        <f t="shared" si="7"/>
        <v>5.0139999999999997E-2</v>
      </c>
      <c r="H104" s="41">
        <f t="shared" si="8"/>
        <v>388911.03849960899</v>
      </c>
      <c r="I104" s="3">
        <v>4.36E-2</v>
      </c>
    </row>
    <row r="105" spans="1:9" x14ac:dyDescent="0.2">
      <c r="A105" s="42">
        <v>39173</v>
      </c>
      <c r="B105" s="43">
        <v>0.94</v>
      </c>
      <c r="C105" s="44">
        <f t="shared" si="6"/>
        <v>9.3999999999999986E-3</v>
      </c>
      <c r="D105" s="41">
        <f t="shared" si="9"/>
        <v>505674.69126081833</v>
      </c>
      <c r="F105" s="42">
        <v>39173</v>
      </c>
      <c r="G105" s="59">
        <f t="shared" si="7"/>
        <v>7.9119999999999996E-2</v>
      </c>
      <c r="H105" s="41">
        <f t="shared" si="8"/>
        <v>420491.01986569806</v>
      </c>
      <c r="I105" s="3">
        <v>6.88E-2</v>
      </c>
    </row>
    <row r="106" spans="1:9" x14ac:dyDescent="0.2">
      <c r="A106" s="42">
        <v>39203</v>
      </c>
      <c r="B106" s="43">
        <v>1.02</v>
      </c>
      <c r="C106" s="44">
        <f t="shared" si="6"/>
        <v>1.0200000000000001E-2</v>
      </c>
      <c r="D106" s="41">
        <f t="shared" si="9"/>
        <v>513105.52311167866</v>
      </c>
      <c r="F106" s="42">
        <v>39203</v>
      </c>
      <c r="G106" s="59">
        <f t="shared" si="7"/>
        <v>7.7854999999999994E-2</v>
      </c>
      <c r="H106" s="41">
        <f t="shared" si="8"/>
        <v>454036.73946734198</v>
      </c>
      <c r="I106" s="3">
        <v>6.7699999999999996E-2</v>
      </c>
    </row>
    <row r="107" spans="1:9" x14ac:dyDescent="0.2">
      <c r="A107" s="42">
        <v>39234</v>
      </c>
      <c r="B107" s="43">
        <v>0.9</v>
      </c>
      <c r="C107" s="44">
        <f t="shared" si="6"/>
        <v>9.0000000000000011E-3</v>
      </c>
      <c r="D107" s="41">
        <f t="shared" si="9"/>
        <v>519993.72281968372</v>
      </c>
      <c r="F107" s="42">
        <v>39234</v>
      </c>
      <c r="G107" s="59">
        <f t="shared" si="7"/>
        <v>4.6689999999999995E-2</v>
      </c>
      <c r="H107" s="41">
        <f t="shared" si="8"/>
        <v>476020.73233307211</v>
      </c>
      <c r="I107" s="3">
        <v>4.0599999999999997E-2</v>
      </c>
    </row>
    <row r="108" spans="1:9" x14ac:dyDescent="0.2">
      <c r="A108" s="42">
        <v>39264</v>
      </c>
      <c r="B108" s="43">
        <v>0.97</v>
      </c>
      <c r="C108" s="44">
        <f t="shared" si="6"/>
        <v>9.7000000000000003E-3</v>
      </c>
      <c r="D108" s="41">
        <f t="shared" si="9"/>
        <v>527309.48693103471</v>
      </c>
      <c r="F108" s="42">
        <v>39264</v>
      </c>
      <c r="G108" s="59">
        <f t="shared" si="7"/>
        <v>-3.8999999999999998E-3</v>
      </c>
      <c r="H108" s="41">
        <f t="shared" si="8"/>
        <v>474911.32647697313</v>
      </c>
      <c r="I108" s="3">
        <v>-3.8999999999999998E-3</v>
      </c>
    </row>
    <row r="109" spans="1:9" x14ac:dyDescent="0.2">
      <c r="A109" s="42">
        <v>39295</v>
      </c>
      <c r="B109" s="43">
        <v>0.99</v>
      </c>
      <c r="C109" s="44">
        <f t="shared" si="6"/>
        <v>9.8999999999999991E-3</v>
      </c>
      <c r="D109" s="41">
        <f t="shared" si="9"/>
        <v>534802.125851652</v>
      </c>
      <c r="F109" s="42">
        <v>39295</v>
      </c>
      <c r="G109" s="59">
        <f t="shared" si="7"/>
        <v>9.6599999999999984E-3</v>
      </c>
      <c r="H109" s="41">
        <f t="shared" si="8"/>
        <v>480256.2148907407</v>
      </c>
      <c r="I109" s="3">
        <v>8.3999999999999995E-3</v>
      </c>
    </row>
    <row r="110" spans="1:9" x14ac:dyDescent="0.2">
      <c r="A110" s="42">
        <v>39326</v>
      </c>
      <c r="B110" s="43">
        <v>0.8</v>
      </c>
      <c r="C110" s="44">
        <f t="shared" si="6"/>
        <v>8.0000000000000002E-3</v>
      </c>
      <c r="D110" s="41">
        <f t="shared" si="9"/>
        <v>541348.54285846523</v>
      </c>
      <c r="F110" s="42">
        <v>39326</v>
      </c>
      <c r="G110" s="59">
        <f t="shared" si="7"/>
        <v>0.12270499999999999</v>
      </c>
      <c r="H110" s="41">
        <f t="shared" si="8"/>
        <v>540028.08248890901</v>
      </c>
      <c r="I110" s="3">
        <v>0.1067</v>
      </c>
    </row>
    <row r="111" spans="1:9" x14ac:dyDescent="0.2">
      <c r="A111" s="42">
        <v>39356</v>
      </c>
      <c r="B111" s="43">
        <v>0.92</v>
      </c>
      <c r="C111" s="44">
        <f t="shared" si="6"/>
        <v>9.1999999999999998E-3</v>
      </c>
      <c r="D111" s="41">
        <f t="shared" si="9"/>
        <v>548599.64945276314</v>
      </c>
      <c r="F111" s="42">
        <v>39356</v>
      </c>
      <c r="G111" s="59">
        <f t="shared" si="7"/>
        <v>9.2344999999999983E-2</v>
      </c>
      <c r="H111" s="41">
        <f t="shared" si="8"/>
        <v>590716.23451634729</v>
      </c>
      <c r="I111" s="3">
        <v>8.0299999999999996E-2</v>
      </c>
    </row>
    <row r="112" spans="1:9" x14ac:dyDescent="0.2">
      <c r="A112" s="42">
        <v>39387</v>
      </c>
      <c r="B112" s="43">
        <v>0.84</v>
      </c>
      <c r="C112" s="44">
        <f t="shared" si="6"/>
        <v>8.3999999999999995E-3</v>
      </c>
      <c r="D112" s="41">
        <f t="shared" si="9"/>
        <v>555476.78650816635</v>
      </c>
      <c r="F112" s="42">
        <v>39387</v>
      </c>
      <c r="G112" s="59">
        <f t="shared" si="7"/>
        <v>-3.5400000000000001E-2</v>
      </c>
      <c r="H112" s="41">
        <f t="shared" si="8"/>
        <v>570528.32981446863</v>
      </c>
      <c r="I112" s="3">
        <v>-3.5400000000000001E-2</v>
      </c>
    </row>
    <row r="113" spans="1:9" x14ac:dyDescent="0.2">
      <c r="A113" s="42">
        <v>39417</v>
      </c>
      <c r="B113" s="43">
        <v>0.84</v>
      </c>
      <c r="C113" s="44">
        <f t="shared" si="6"/>
        <v>8.3999999999999995E-3</v>
      </c>
      <c r="D113" s="41">
        <f t="shared" si="9"/>
        <v>562411.69151483488</v>
      </c>
      <c r="F113" s="42">
        <v>39417</v>
      </c>
      <c r="G113" s="59">
        <f t="shared" si="7"/>
        <v>1.61E-2</v>
      </c>
      <c r="H113" s="41">
        <f t="shared" si="8"/>
        <v>580475.91092448158</v>
      </c>
      <c r="I113" s="3">
        <v>1.4E-2</v>
      </c>
    </row>
    <row r="114" spans="1:9" x14ac:dyDescent="0.2">
      <c r="A114" s="42">
        <v>39448</v>
      </c>
      <c r="B114" s="43">
        <v>0.92159999999999997</v>
      </c>
      <c r="C114" s="44">
        <f t="shared" si="6"/>
        <v>9.2160000000000002E-3</v>
      </c>
      <c r="D114" s="41">
        <f t="shared" si="9"/>
        <v>569865.61366383557</v>
      </c>
      <c r="F114" s="42">
        <v>39448</v>
      </c>
      <c r="G114" s="59">
        <f t="shared" si="7"/>
        <v>-6.88E-2</v>
      </c>
      <c r="H114" s="41">
        <f t="shared" si="8"/>
        <v>541237.56825287722</v>
      </c>
      <c r="I114" s="3">
        <v>-6.88E-2</v>
      </c>
    </row>
    <row r="115" spans="1:9" x14ac:dyDescent="0.2">
      <c r="A115" s="42">
        <v>39479</v>
      </c>
      <c r="B115" s="43">
        <v>0.79479999999999995</v>
      </c>
      <c r="C115" s="44">
        <f t="shared" si="6"/>
        <v>7.9480000000000002E-3</v>
      </c>
      <c r="D115" s="41">
        <f t="shared" si="9"/>
        <v>576662.78856123576</v>
      </c>
      <c r="F115" s="42">
        <v>39479</v>
      </c>
      <c r="G115" s="59">
        <f t="shared" si="7"/>
        <v>7.7279999999999988E-2</v>
      </c>
      <c r="H115" s="41">
        <f t="shared" si="8"/>
        <v>583872.36752745963</v>
      </c>
      <c r="I115" s="3">
        <v>6.7199999999999996E-2</v>
      </c>
    </row>
    <row r="116" spans="1:9" x14ac:dyDescent="0.2">
      <c r="A116" s="42">
        <v>39508</v>
      </c>
      <c r="B116" s="43">
        <v>0.83830000000000005</v>
      </c>
      <c r="C116" s="44">
        <f t="shared" si="6"/>
        <v>8.3829999999999998E-3</v>
      </c>
      <c r="D116" s="41">
        <f t="shared" si="9"/>
        <v>583765.81446774467</v>
      </c>
      <c r="F116" s="42">
        <v>39508</v>
      </c>
      <c r="G116" s="59">
        <f t="shared" si="7"/>
        <v>-3.9699999999999999E-2</v>
      </c>
      <c r="H116" s="41">
        <f t="shared" si="8"/>
        <v>561412.85953661951</v>
      </c>
      <c r="I116" s="3">
        <v>-3.9699999999999999E-2</v>
      </c>
    </row>
    <row r="117" spans="1:9" x14ac:dyDescent="0.2">
      <c r="A117" s="42">
        <v>39539</v>
      </c>
      <c r="B117" s="43">
        <v>0.89800000000000002</v>
      </c>
      <c r="C117" s="44">
        <f t="shared" si="6"/>
        <v>8.9800000000000001E-3</v>
      </c>
      <c r="D117" s="41">
        <f t="shared" si="9"/>
        <v>591278.23648166505</v>
      </c>
      <c r="F117" s="42">
        <v>39539</v>
      </c>
      <c r="G117" s="59">
        <f t="shared" si="7"/>
        <v>0.13017999999999999</v>
      </c>
      <c r="H117" s="41">
        <f t="shared" si="8"/>
        <v>635345.22059109656</v>
      </c>
      <c r="I117" s="3">
        <v>0.1132</v>
      </c>
    </row>
    <row r="118" spans="1:9" x14ac:dyDescent="0.2">
      <c r="A118" s="42">
        <v>39569</v>
      </c>
      <c r="B118" s="43">
        <v>0.871</v>
      </c>
      <c r="C118" s="44">
        <f t="shared" si="6"/>
        <v>8.7100000000000007E-3</v>
      </c>
      <c r="D118" s="41">
        <f t="shared" si="9"/>
        <v>598697.86742142041</v>
      </c>
      <c r="F118" s="42">
        <v>39569</v>
      </c>
      <c r="G118" s="59">
        <f t="shared" si="7"/>
        <v>8.0039999999999986E-2</v>
      </c>
      <c r="H118" s="41">
        <f t="shared" si="8"/>
        <v>687008.28204720782</v>
      </c>
      <c r="I118" s="3">
        <v>6.9599999999999995E-2</v>
      </c>
    </row>
    <row r="119" spans="1:9" x14ac:dyDescent="0.2">
      <c r="A119" s="42">
        <v>39600</v>
      </c>
      <c r="B119" s="43">
        <v>0.94820000000000004</v>
      </c>
      <c r="C119" s="44">
        <f t="shared" si="6"/>
        <v>9.4820000000000008E-3</v>
      </c>
      <c r="D119" s="41">
        <f t="shared" si="9"/>
        <v>606646.05510031036</v>
      </c>
      <c r="F119" s="42">
        <v>39600</v>
      </c>
      <c r="G119" s="59">
        <f t="shared" si="7"/>
        <v>-0.1043</v>
      </c>
      <c r="H119" s="41">
        <f t="shared" si="8"/>
        <v>616025.09322968405</v>
      </c>
      <c r="I119" s="3">
        <v>-0.1043</v>
      </c>
    </row>
    <row r="120" spans="1:9" x14ac:dyDescent="0.2">
      <c r="A120" s="42">
        <v>39630</v>
      </c>
      <c r="B120" s="43">
        <v>1.0640000000000001</v>
      </c>
      <c r="C120" s="44">
        <f t="shared" si="6"/>
        <v>1.064E-2</v>
      </c>
      <c r="D120" s="41">
        <f t="shared" si="9"/>
        <v>615374.7091265776</v>
      </c>
      <c r="F120" s="42">
        <v>39630</v>
      </c>
      <c r="G120" s="59">
        <f t="shared" si="7"/>
        <v>-8.48E-2</v>
      </c>
      <c r="H120" s="41">
        <f t="shared" si="8"/>
        <v>564472.56532380683</v>
      </c>
      <c r="I120" s="3">
        <v>-8.48E-2</v>
      </c>
    </row>
    <row r="121" spans="1:9" x14ac:dyDescent="0.2">
      <c r="A121" s="42">
        <v>39661</v>
      </c>
      <c r="B121" s="43">
        <v>1.0127999999999999</v>
      </c>
      <c r="C121" s="44">
        <f t="shared" si="6"/>
        <v>1.0128E-2</v>
      </c>
      <c r="D121" s="41">
        <f t="shared" si="9"/>
        <v>623880.01218061149</v>
      </c>
      <c r="F121" s="42">
        <v>39661</v>
      </c>
      <c r="G121" s="59">
        <f t="shared" si="7"/>
        <v>-6.4299999999999996E-2</v>
      </c>
      <c r="H121" s="41">
        <f t="shared" si="8"/>
        <v>528878.75437348604</v>
      </c>
      <c r="I121" s="3">
        <v>-6.4299999999999996E-2</v>
      </c>
    </row>
    <row r="122" spans="1:9" x14ac:dyDescent="0.2">
      <c r="A122" s="42">
        <v>39692</v>
      </c>
      <c r="B122" s="43">
        <v>1.0983000000000001</v>
      </c>
      <c r="C122" s="44">
        <f t="shared" si="6"/>
        <v>1.0983E-2</v>
      </c>
      <c r="D122" s="41">
        <f t="shared" si="9"/>
        <v>633006.79810439108</v>
      </c>
      <c r="F122" s="42">
        <v>39692</v>
      </c>
      <c r="G122" s="59">
        <f t="shared" si="7"/>
        <v>-0.1103</v>
      </c>
      <c r="H122" s="41">
        <f t="shared" si="8"/>
        <v>471210.70276609057</v>
      </c>
      <c r="I122" s="3">
        <v>-0.1103</v>
      </c>
    </row>
    <row r="123" spans="1:9" x14ac:dyDescent="0.2">
      <c r="A123" s="42">
        <v>39722</v>
      </c>
      <c r="B123" s="43">
        <v>1.1738999999999999</v>
      </c>
      <c r="C123" s="44">
        <f t="shared" si="6"/>
        <v>1.1738999999999999E-2</v>
      </c>
      <c r="D123" s="41">
        <f t="shared" si="9"/>
        <v>642714.07765733846</v>
      </c>
      <c r="F123" s="42">
        <v>39722</v>
      </c>
      <c r="G123" s="59">
        <f t="shared" si="7"/>
        <v>-0.248</v>
      </c>
      <c r="H123" s="41">
        <f t="shared" si="8"/>
        <v>354914.44848010014</v>
      </c>
      <c r="I123" s="3">
        <v>-0.248</v>
      </c>
    </row>
    <row r="124" spans="1:9" x14ac:dyDescent="0.2">
      <c r="A124" s="42">
        <v>39753</v>
      </c>
      <c r="B124" s="43">
        <v>0.996</v>
      </c>
      <c r="C124" s="44">
        <f t="shared" si="6"/>
        <v>9.9600000000000001E-3</v>
      </c>
      <c r="D124" s="41">
        <f t="shared" si="9"/>
        <v>651387.91987080558</v>
      </c>
      <c r="F124" s="42">
        <v>39753</v>
      </c>
      <c r="G124" s="59">
        <f t="shared" si="7"/>
        <v>-1.77E-2</v>
      </c>
      <c r="H124" s="41">
        <f t="shared" si="8"/>
        <v>349369.18774200237</v>
      </c>
      <c r="I124" s="3">
        <v>-1.77E-2</v>
      </c>
    </row>
    <row r="125" spans="1:9" x14ac:dyDescent="0.2">
      <c r="A125" s="42">
        <v>39783</v>
      </c>
      <c r="B125" s="43">
        <v>1.111</v>
      </c>
      <c r="C125" s="44">
        <f t="shared" si="6"/>
        <v>1.111E-2</v>
      </c>
      <c r="D125" s="41">
        <f t="shared" si="9"/>
        <v>660899.8371605702</v>
      </c>
      <c r="F125" s="42">
        <v>39783</v>
      </c>
      <c r="G125" s="59">
        <f t="shared" si="7"/>
        <v>3.0015E-2</v>
      </c>
      <c r="H125" s="41">
        <f t="shared" si="8"/>
        <v>360628.01516207855</v>
      </c>
      <c r="I125" s="3">
        <v>2.6100000000000002E-2</v>
      </c>
    </row>
    <row r="126" spans="1:9" x14ac:dyDescent="0.2">
      <c r="A126" s="42">
        <v>39814</v>
      </c>
      <c r="B126" s="43">
        <v>1.0427</v>
      </c>
      <c r="C126" s="44">
        <f t="shared" si="6"/>
        <v>1.0426999999999999E-2</v>
      </c>
      <c r="D126" s="41">
        <f t="shared" si="9"/>
        <v>670064.50051264348</v>
      </c>
      <c r="F126" s="42">
        <v>39814</v>
      </c>
      <c r="G126" s="59">
        <f t="shared" si="7"/>
        <v>5.3589999999999999E-2</v>
      </c>
      <c r="H126" s="41">
        <f t="shared" si="8"/>
        <v>380744.26299461437</v>
      </c>
      <c r="I126" s="3">
        <v>4.6600000000000003E-2</v>
      </c>
    </row>
    <row r="127" spans="1:9" x14ac:dyDescent="0.2">
      <c r="A127" s="42">
        <v>39845</v>
      </c>
      <c r="B127" s="43">
        <v>0.85270000000000001</v>
      </c>
      <c r="C127" s="44">
        <f t="shared" si="6"/>
        <v>8.5269999999999999E-3</v>
      </c>
      <c r="D127" s="41">
        <f t="shared" si="9"/>
        <v>678047.32625851477</v>
      </c>
      <c r="F127" s="42">
        <v>39845</v>
      </c>
      <c r="G127" s="59">
        <f t="shared" si="7"/>
        <v>-2.8400000000000002E-2</v>
      </c>
      <c r="H127" s="41">
        <f t="shared" si="8"/>
        <v>370659.8259255673</v>
      </c>
      <c r="I127" s="3">
        <v>-2.8400000000000002E-2</v>
      </c>
    </row>
    <row r="128" spans="1:9" s="4" customFormat="1" x14ac:dyDescent="0.2">
      <c r="A128" s="46">
        <v>39873</v>
      </c>
      <c r="B128" s="47">
        <v>0.96650000000000003</v>
      </c>
      <c r="C128" s="48">
        <f t="shared" si="6"/>
        <v>9.665E-3</v>
      </c>
      <c r="D128" s="49">
        <f>(($L$5+D127)*(1+C128))-D127</f>
        <v>8825.0736582885729</v>
      </c>
      <c r="F128" s="46">
        <v>39873</v>
      </c>
      <c r="G128" s="59">
        <f t="shared" si="7"/>
        <v>8.2569999999999991E-2</v>
      </c>
      <c r="H128" s="49">
        <f>(($L$6+H127)*(1+G128))+D127</f>
        <v>1080124.4615107561</v>
      </c>
      <c r="I128" s="6">
        <v>7.1800000000000003E-2</v>
      </c>
    </row>
    <row r="129" spans="1:9" x14ac:dyDescent="0.2">
      <c r="A129" s="42">
        <v>39904</v>
      </c>
      <c r="B129" s="43">
        <v>0.83560000000000001</v>
      </c>
      <c r="C129" s="44">
        <f t="shared" si="6"/>
        <v>8.3560000000000006E-3</v>
      </c>
      <c r="D129" s="41">
        <f t="shared" ref="D129:D139" si="10">($L$5+D128)*(1+C129)</f>
        <v>11167.616973777232</v>
      </c>
      <c r="F129" s="42">
        <v>39904</v>
      </c>
      <c r="G129" s="59">
        <f t="shared" si="7"/>
        <v>0.17882499999999998</v>
      </c>
      <c r="H129" s="41">
        <f t="shared" si="8"/>
        <v>1274161.837090417</v>
      </c>
      <c r="I129" s="3">
        <v>0.1555</v>
      </c>
    </row>
    <row r="130" spans="1:9" x14ac:dyDescent="0.2">
      <c r="A130" s="42">
        <v>39934</v>
      </c>
      <c r="B130" s="43">
        <v>0.76639999999999997</v>
      </c>
      <c r="C130" s="44">
        <f t="shared" si="6"/>
        <v>7.6639999999999998E-3</v>
      </c>
      <c r="D130" s="41">
        <f t="shared" si="10"/>
        <v>13520.449590264259</v>
      </c>
      <c r="F130" s="42">
        <v>39934</v>
      </c>
      <c r="G130" s="59">
        <f t="shared" si="7"/>
        <v>0.14363499999999998</v>
      </c>
      <c r="H130" s="41">
        <f t="shared" si="8"/>
        <v>1458033.798810899</v>
      </c>
      <c r="I130" s="3">
        <v>0.1249</v>
      </c>
    </row>
    <row r="131" spans="1:9" x14ac:dyDescent="0.2">
      <c r="A131" s="42">
        <v>39965</v>
      </c>
      <c r="B131" s="43">
        <v>0.75139999999999996</v>
      </c>
      <c r="C131" s="44">
        <f t="shared" si="6"/>
        <v>7.5139999999999998E-3</v>
      </c>
      <c r="D131" s="41">
        <f t="shared" si="10"/>
        <v>15888.948748485505</v>
      </c>
      <c r="F131" s="42">
        <v>39965</v>
      </c>
      <c r="G131" s="59">
        <f t="shared" si="7"/>
        <v>-3.2599999999999997E-2</v>
      </c>
      <c r="H131" s="41">
        <f t="shared" si="8"/>
        <v>1411227.4469696637</v>
      </c>
      <c r="I131" s="3">
        <v>-3.2599999999999997E-2</v>
      </c>
    </row>
    <row r="132" spans="1:9" x14ac:dyDescent="0.2">
      <c r="A132" s="42">
        <v>39995</v>
      </c>
      <c r="B132" s="43">
        <v>0.78400000000000003</v>
      </c>
      <c r="C132" s="44">
        <f t="shared" si="6"/>
        <v>7.8399999999999997E-3</v>
      </c>
      <c r="D132" s="41">
        <f t="shared" si="10"/>
        <v>18281.158106673633</v>
      </c>
      <c r="F132" s="42">
        <v>39995</v>
      </c>
      <c r="G132" s="59">
        <f t="shared" si="7"/>
        <v>7.3715000000000003E-2</v>
      </c>
      <c r="H132" s="41">
        <f t="shared" si="8"/>
        <v>1516061.3644730325</v>
      </c>
      <c r="I132" s="3">
        <v>6.4100000000000004E-2</v>
      </c>
    </row>
    <row r="133" spans="1:9" x14ac:dyDescent="0.2">
      <c r="A133" s="42">
        <v>40026</v>
      </c>
      <c r="B133" s="43">
        <v>0.69140000000000001</v>
      </c>
      <c r="C133" s="44">
        <f t="shared" si="6"/>
        <v>6.914E-3</v>
      </c>
      <c r="D133" s="41">
        <f t="shared" si="10"/>
        <v>20673.110533823176</v>
      </c>
      <c r="F133" s="42">
        <v>40026</v>
      </c>
      <c r="G133" s="59">
        <f t="shared" si="7"/>
        <v>3.6225E-2</v>
      </c>
      <c r="H133" s="41">
        <f t="shared" si="8"/>
        <v>1571757.8561510681</v>
      </c>
      <c r="I133" s="3">
        <v>3.15E-2</v>
      </c>
    </row>
    <row r="134" spans="1:9" x14ac:dyDescent="0.2">
      <c r="A134" s="42">
        <v>40057</v>
      </c>
      <c r="B134" s="43">
        <v>0.6915</v>
      </c>
      <c r="C134" s="44">
        <f t="shared" ref="C134:C197" si="11">B134/100</f>
        <v>6.9150000000000001E-3</v>
      </c>
      <c r="D134" s="41">
        <f t="shared" si="10"/>
        <v>23081.623843164562</v>
      </c>
      <c r="F134" s="42">
        <v>40057</v>
      </c>
      <c r="G134" s="59">
        <f t="shared" si="7"/>
        <v>0.10234999999999998</v>
      </c>
      <c r="H134" s="41">
        <f t="shared" si="8"/>
        <v>1733454.0352281299</v>
      </c>
      <c r="I134" s="3">
        <v>8.8999999999999996E-2</v>
      </c>
    </row>
    <row r="135" spans="1:9" x14ac:dyDescent="0.2">
      <c r="A135" s="42">
        <v>40087</v>
      </c>
      <c r="B135" s="43">
        <v>0.69120000000000004</v>
      </c>
      <c r="C135" s="44">
        <f t="shared" si="11"/>
        <v>6.9120000000000006E-3</v>
      </c>
      <c r="D135" s="41">
        <f t="shared" si="10"/>
        <v>25506.716027168517</v>
      </c>
      <c r="F135" s="42">
        <v>40087</v>
      </c>
      <c r="G135" s="59">
        <f t="shared" ref="G135:G198" si="12">IF(I135&gt;0,I135*$L$7,I135)</f>
        <v>4.5999999999999996E-4</v>
      </c>
      <c r="H135" s="41">
        <f t="shared" si="8"/>
        <v>1735001.7690843346</v>
      </c>
      <c r="I135" s="3">
        <v>4.0000000000000002E-4</v>
      </c>
    </row>
    <row r="136" spans="1:9" x14ac:dyDescent="0.2">
      <c r="A136" s="42">
        <v>40118</v>
      </c>
      <c r="B136" s="43">
        <v>0.65900000000000003</v>
      </c>
      <c r="C136" s="44">
        <f t="shared" si="11"/>
        <v>6.5900000000000004E-3</v>
      </c>
      <c r="D136" s="41">
        <f t="shared" si="10"/>
        <v>27939.632785787559</v>
      </c>
      <c r="F136" s="42">
        <v>40118</v>
      </c>
      <c r="G136" s="59">
        <f t="shared" si="12"/>
        <v>0.10269499999999999</v>
      </c>
      <c r="H136" s="41">
        <f t="shared" ref="H136:H199" si="13">($L$6+H135)*(1+G136)</f>
        <v>1914004.7970104504</v>
      </c>
      <c r="I136" s="3">
        <v>8.9300000000000004E-2</v>
      </c>
    </row>
    <row r="137" spans="1:9" x14ac:dyDescent="0.2">
      <c r="A137" s="42">
        <v>40148</v>
      </c>
      <c r="B137" s="43">
        <v>0.7238</v>
      </c>
      <c r="C137" s="44">
        <f t="shared" si="11"/>
        <v>7.2379999999999996E-3</v>
      </c>
      <c r="D137" s="41">
        <f t="shared" si="10"/>
        <v>30408.145347891092</v>
      </c>
      <c r="F137" s="42">
        <v>40148</v>
      </c>
      <c r="G137" s="59">
        <f t="shared" si="12"/>
        <v>2.6449999999999998E-2</v>
      </c>
      <c r="H137" s="41">
        <f t="shared" si="13"/>
        <v>1965400.0613913769</v>
      </c>
      <c r="I137" s="3">
        <v>2.3E-2</v>
      </c>
    </row>
    <row r="138" spans="1:9" x14ac:dyDescent="0.2">
      <c r="A138" s="42">
        <v>40179</v>
      </c>
      <c r="B138" s="43">
        <v>0.65820000000000001</v>
      </c>
      <c r="C138" s="44">
        <f t="shared" si="11"/>
        <v>6.5820000000000002E-3</v>
      </c>
      <c r="D138" s="41">
        <f t="shared" si="10"/>
        <v>32873.101260570911</v>
      </c>
      <c r="F138" s="42">
        <v>40179</v>
      </c>
      <c r="G138" s="59">
        <f t="shared" si="12"/>
        <v>-4.65E-2</v>
      </c>
      <c r="H138" s="41">
        <f t="shared" si="13"/>
        <v>1874724.083536678</v>
      </c>
      <c r="I138" s="3">
        <v>-4.65E-2</v>
      </c>
    </row>
    <row r="139" spans="1:9" x14ac:dyDescent="0.2">
      <c r="A139" s="42">
        <v>40210</v>
      </c>
      <c r="B139" s="43">
        <v>0.59250000000000003</v>
      </c>
      <c r="C139" s="44">
        <f t="shared" si="11"/>
        <v>5.9250000000000006E-3</v>
      </c>
      <c r="D139" s="41">
        <f t="shared" si="10"/>
        <v>35331.205635539794</v>
      </c>
      <c r="F139" s="42">
        <v>40210</v>
      </c>
      <c r="G139" s="59">
        <f t="shared" si="12"/>
        <v>1.9319999999999997E-2</v>
      </c>
      <c r="H139" s="41">
        <f t="shared" si="13"/>
        <v>1911708.2428306066</v>
      </c>
      <c r="I139" s="3">
        <v>1.6799999999999999E-2</v>
      </c>
    </row>
    <row r="140" spans="1:9" s="8" customFormat="1" x14ac:dyDescent="0.2">
      <c r="A140" s="50">
        <v>40238</v>
      </c>
      <c r="B140" s="51">
        <v>0.75690000000000002</v>
      </c>
      <c r="C140" s="52">
        <f t="shared" si="11"/>
        <v>7.5690000000000002E-3</v>
      </c>
      <c r="D140" s="53">
        <f>(($L$5+D139)*(1+C140))+D127*(1+SUM(G129:G139))</f>
        <v>1125843.4463122515</v>
      </c>
      <c r="F140" s="50">
        <v>40238</v>
      </c>
      <c r="G140" s="59">
        <f t="shared" si="12"/>
        <v>6.6930000000000003E-2</v>
      </c>
      <c r="H140" s="53">
        <f>(($L$6+H139)*(1+G140))-D127*(1+SUM(G129:G139))</f>
        <v>952481.28449200257</v>
      </c>
      <c r="I140" s="9">
        <v>5.8200000000000002E-2</v>
      </c>
    </row>
    <row r="141" spans="1:9" x14ac:dyDescent="0.2">
      <c r="A141" s="42">
        <v>40269</v>
      </c>
      <c r="B141" s="43">
        <v>0.66390000000000005</v>
      </c>
      <c r="C141" s="44">
        <f t="shared" si="11"/>
        <v>6.6390000000000008E-3</v>
      </c>
      <c r="D141" s="41">
        <f t="shared" ref="D141:D172" si="14">($L$5+D140)*(1+C141)</f>
        <v>1135582.8587023185</v>
      </c>
      <c r="F141" s="42">
        <v>40269</v>
      </c>
      <c r="G141" s="59">
        <f t="shared" si="12"/>
        <v>-4.0399999999999998E-2</v>
      </c>
      <c r="H141" s="41">
        <f t="shared" si="13"/>
        <v>914720.74059852562</v>
      </c>
      <c r="I141" s="3">
        <v>-4.0399999999999998E-2</v>
      </c>
    </row>
    <row r="142" spans="1:9" x14ac:dyDescent="0.2">
      <c r="A142" s="42">
        <v>40299</v>
      </c>
      <c r="B142" s="43">
        <v>0.75</v>
      </c>
      <c r="C142" s="44">
        <f t="shared" si="11"/>
        <v>7.4999999999999997E-3</v>
      </c>
      <c r="D142" s="41">
        <f t="shared" si="14"/>
        <v>1146366.6051425859</v>
      </c>
      <c r="F142" s="42">
        <v>40299</v>
      </c>
      <c r="G142" s="59">
        <f t="shared" si="12"/>
        <v>-6.6400000000000001E-2</v>
      </c>
      <c r="H142" s="41">
        <f t="shared" si="13"/>
        <v>854683.48342278355</v>
      </c>
      <c r="I142" s="3">
        <v>-6.6400000000000001E-2</v>
      </c>
    </row>
    <row r="143" spans="1:9" x14ac:dyDescent="0.2">
      <c r="A143" s="42">
        <v>40330</v>
      </c>
      <c r="B143" s="43">
        <v>0.79079999999999995</v>
      </c>
      <c r="C143" s="44">
        <f t="shared" si="11"/>
        <v>7.9080000000000001E-3</v>
      </c>
      <c r="D143" s="41">
        <f t="shared" si="14"/>
        <v>1157699.8652560536</v>
      </c>
      <c r="F143" s="42">
        <v>40330</v>
      </c>
      <c r="G143" s="59">
        <f t="shared" si="12"/>
        <v>-3.3500000000000002E-2</v>
      </c>
      <c r="H143" s="41">
        <f t="shared" si="13"/>
        <v>826776.46172812034</v>
      </c>
      <c r="I143" s="3">
        <v>-3.3500000000000002E-2</v>
      </c>
    </row>
    <row r="144" spans="1:9" x14ac:dyDescent="0.2">
      <c r="A144" s="42">
        <v>40360</v>
      </c>
      <c r="B144" s="43">
        <v>0.85919999999999996</v>
      </c>
      <c r="C144" s="44">
        <f t="shared" si="11"/>
        <v>8.5919999999999989E-3</v>
      </c>
      <c r="D144" s="41">
        <f t="shared" si="14"/>
        <v>1169916.1544983336</v>
      </c>
      <c r="F144" s="42">
        <v>40360</v>
      </c>
      <c r="G144" s="59">
        <f t="shared" si="12"/>
        <v>0.12419999999999999</v>
      </c>
      <c r="H144" s="41">
        <f t="shared" si="13"/>
        <v>930305.24827475299</v>
      </c>
      <c r="I144" s="3">
        <v>0.108</v>
      </c>
    </row>
    <row r="145" spans="1:9" x14ac:dyDescent="0.2">
      <c r="A145" s="42">
        <v>40391</v>
      </c>
      <c r="B145" s="43">
        <v>0.88629999999999998</v>
      </c>
      <c r="C145" s="44">
        <f t="shared" si="11"/>
        <v>8.8629999999999994E-3</v>
      </c>
      <c r="D145" s="41">
        <f t="shared" si="14"/>
        <v>1182555.0631256525</v>
      </c>
      <c r="F145" s="42">
        <v>40391</v>
      </c>
      <c r="G145" s="59">
        <f t="shared" si="12"/>
        <v>-3.5099999999999999E-2</v>
      </c>
      <c r="H145" s="41">
        <f t="shared" si="13"/>
        <v>898375.20906030911</v>
      </c>
      <c r="I145" s="3">
        <v>-3.5099999999999999E-2</v>
      </c>
    </row>
    <row r="146" spans="1:9" x14ac:dyDescent="0.2">
      <c r="A146" s="42">
        <v>40422</v>
      </c>
      <c r="B146" s="43">
        <v>0.84450000000000003</v>
      </c>
      <c r="C146" s="44">
        <f t="shared" si="11"/>
        <v>8.4450000000000011E-3</v>
      </c>
      <c r="D146" s="41">
        <f t="shared" si="14"/>
        <v>1194810.7418837487</v>
      </c>
      <c r="F146" s="42">
        <v>40422</v>
      </c>
      <c r="G146" s="59">
        <f t="shared" si="12"/>
        <v>7.5669999999999987E-2</v>
      </c>
      <c r="H146" s="41">
        <f t="shared" si="13"/>
        <v>967162.01362990262</v>
      </c>
      <c r="I146" s="3">
        <v>6.5799999999999997E-2</v>
      </c>
    </row>
    <row r="147" spans="1:9" x14ac:dyDescent="0.2">
      <c r="A147" s="42">
        <v>40452</v>
      </c>
      <c r="B147" s="43">
        <v>0.80559999999999998</v>
      </c>
      <c r="C147" s="44">
        <f t="shared" si="11"/>
        <v>8.0560000000000007E-3</v>
      </c>
      <c r="D147" s="41">
        <f t="shared" si="14"/>
        <v>1206704.2632203642</v>
      </c>
      <c r="F147" s="42">
        <v>40452</v>
      </c>
      <c r="G147" s="59">
        <f t="shared" si="12"/>
        <v>2.0584999999999999E-2</v>
      </c>
      <c r="H147" s="41">
        <f t="shared" si="13"/>
        <v>987836.48243047425</v>
      </c>
      <c r="I147" s="3">
        <v>1.7899999999999999E-2</v>
      </c>
    </row>
    <row r="148" spans="1:9" x14ac:dyDescent="0.2">
      <c r="A148" s="42">
        <v>40483</v>
      </c>
      <c r="B148" s="43">
        <v>0.80559999999999998</v>
      </c>
      <c r="C148" s="44">
        <f t="shared" si="11"/>
        <v>8.0560000000000007E-3</v>
      </c>
      <c r="D148" s="41">
        <f t="shared" si="14"/>
        <v>1218693.5987648675</v>
      </c>
      <c r="F148" s="42">
        <v>40483</v>
      </c>
      <c r="G148" s="59">
        <f t="shared" si="12"/>
        <v>-4.2000000000000003E-2</v>
      </c>
      <c r="H148" s="41">
        <f t="shared" si="13"/>
        <v>947065.85016839427</v>
      </c>
      <c r="I148" s="3">
        <v>-4.2000000000000003E-2</v>
      </c>
    </row>
    <row r="149" spans="1:9" x14ac:dyDescent="0.2">
      <c r="A149" s="42">
        <v>40513</v>
      </c>
      <c r="B149" s="43">
        <v>0.92710000000000004</v>
      </c>
      <c r="C149" s="44">
        <f t="shared" si="11"/>
        <v>9.2709999999999997E-3</v>
      </c>
      <c r="D149" s="41">
        <f t="shared" si="14"/>
        <v>1232262.9668690166</v>
      </c>
      <c r="F149" s="42">
        <v>40513</v>
      </c>
      <c r="G149" s="59">
        <f t="shared" si="12"/>
        <v>2.7139999999999997E-2</v>
      </c>
      <c r="H149" s="41">
        <f t="shared" si="13"/>
        <v>973539.57234196446</v>
      </c>
      <c r="I149" s="3">
        <v>2.3599999999999999E-2</v>
      </c>
    </row>
    <row r="150" spans="1:9" x14ac:dyDescent="0.2">
      <c r="A150" s="42">
        <v>40544</v>
      </c>
      <c r="B150" s="43">
        <v>0.86060000000000003</v>
      </c>
      <c r="C150" s="44">
        <f t="shared" si="11"/>
        <v>8.6060000000000008E-3</v>
      </c>
      <c r="D150" s="41">
        <f t="shared" si="14"/>
        <v>1245137.1854618913</v>
      </c>
      <c r="F150" s="42">
        <v>40544</v>
      </c>
      <c r="G150" s="59">
        <f t="shared" si="12"/>
        <v>-3.9399999999999998E-2</v>
      </c>
      <c r="H150" s="41">
        <f t="shared" si="13"/>
        <v>935902.56319169106</v>
      </c>
      <c r="I150" s="3">
        <v>-3.9399999999999998E-2</v>
      </c>
    </row>
    <row r="151" spans="1:9" x14ac:dyDescent="0.2">
      <c r="A151" s="42">
        <v>40575</v>
      </c>
      <c r="B151" s="43">
        <v>0.84240000000000004</v>
      </c>
      <c r="C151" s="44">
        <f t="shared" si="11"/>
        <v>8.4240000000000009E-3</v>
      </c>
      <c r="D151" s="41">
        <f t="shared" si="14"/>
        <v>1257895.1751122223</v>
      </c>
      <c r="F151" s="42">
        <v>40575</v>
      </c>
      <c r="G151" s="59">
        <f t="shared" si="12"/>
        <v>1.3914999999999999E-2</v>
      </c>
      <c r="H151" s="41">
        <f t="shared" si="13"/>
        <v>949686.08360850334</v>
      </c>
      <c r="I151" s="3">
        <v>1.21E-2</v>
      </c>
    </row>
    <row r="152" spans="1:9" x14ac:dyDescent="0.2">
      <c r="A152" s="42">
        <v>40603</v>
      </c>
      <c r="B152" s="43">
        <v>0.91879999999999995</v>
      </c>
      <c r="C152" s="44">
        <f t="shared" si="11"/>
        <v>9.188E-3</v>
      </c>
      <c r="D152" s="41">
        <f t="shared" si="14"/>
        <v>1271723.3889811535</v>
      </c>
      <c r="F152" s="42">
        <v>40603</v>
      </c>
      <c r="G152" s="59">
        <f t="shared" si="12"/>
        <v>2.0584999999999999E-2</v>
      </c>
      <c r="H152" s="41">
        <f t="shared" si="13"/>
        <v>970000.8103895844</v>
      </c>
      <c r="I152" s="3">
        <v>1.7899999999999999E-2</v>
      </c>
    </row>
    <row r="153" spans="1:9" x14ac:dyDescent="0.2">
      <c r="A153" s="42">
        <v>40634</v>
      </c>
      <c r="B153" s="43">
        <v>0.83879999999999999</v>
      </c>
      <c r="C153" s="44">
        <f t="shared" si="11"/>
        <v>8.3879999999999996E-3</v>
      </c>
      <c r="D153" s="41">
        <f t="shared" si="14"/>
        <v>1284659.4777679276</v>
      </c>
      <c r="F153" s="42">
        <v>40634</v>
      </c>
      <c r="G153" s="59">
        <f t="shared" si="12"/>
        <v>-3.5799999999999998E-2</v>
      </c>
      <c r="H153" s="41">
        <f t="shared" si="13"/>
        <v>935997.9313776372</v>
      </c>
      <c r="I153" s="3">
        <v>-3.5799999999999998E-2</v>
      </c>
    </row>
    <row r="154" spans="1:9" x14ac:dyDescent="0.2">
      <c r="A154" s="42">
        <v>40664</v>
      </c>
      <c r="B154" s="43">
        <v>0.98519999999999996</v>
      </c>
      <c r="C154" s="44">
        <f t="shared" si="11"/>
        <v>9.8519999999999996E-3</v>
      </c>
      <c r="D154" s="41">
        <f t="shared" si="14"/>
        <v>1299588.1099428972</v>
      </c>
      <c r="F154" s="42">
        <v>40664</v>
      </c>
      <c r="G154" s="59">
        <f t="shared" si="12"/>
        <v>-2.29E-2</v>
      </c>
      <c r="H154" s="41">
        <f t="shared" si="13"/>
        <v>915296.40374908922</v>
      </c>
      <c r="I154" s="3">
        <v>-2.29E-2</v>
      </c>
    </row>
    <row r="155" spans="1:9" x14ac:dyDescent="0.2">
      <c r="A155" s="42">
        <v>40695</v>
      </c>
      <c r="B155" s="43">
        <v>0.9526</v>
      </c>
      <c r="C155" s="44">
        <f t="shared" si="11"/>
        <v>9.5259999999999997E-3</v>
      </c>
      <c r="D155" s="41">
        <f t="shared" si="14"/>
        <v>1314239.4197782131</v>
      </c>
      <c r="F155" s="42">
        <v>40695</v>
      </c>
      <c r="G155" s="59">
        <f t="shared" si="12"/>
        <v>-3.4299999999999997E-2</v>
      </c>
      <c r="H155" s="41">
        <f t="shared" si="13"/>
        <v>884626.01210049551</v>
      </c>
      <c r="I155" s="3">
        <v>-3.4299999999999997E-2</v>
      </c>
    </row>
    <row r="156" spans="1:9" x14ac:dyDescent="0.2">
      <c r="A156" s="42">
        <v>40725</v>
      </c>
      <c r="B156" s="43">
        <v>0.96650000000000003</v>
      </c>
      <c r="C156" s="44">
        <f t="shared" si="11"/>
        <v>9.665E-3</v>
      </c>
      <c r="D156" s="41">
        <f t="shared" si="14"/>
        <v>1329213.2900203697</v>
      </c>
      <c r="F156" s="42">
        <v>40725</v>
      </c>
      <c r="G156" s="59">
        <f t="shared" si="12"/>
        <v>-5.74E-2</v>
      </c>
      <c r="H156" s="41">
        <f t="shared" si="13"/>
        <v>834555.42900592706</v>
      </c>
      <c r="I156" s="3">
        <v>-5.74E-2</v>
      </c>
    </row>
    <row r="157" spans="1:9" x14ac:dyDescent="0.2">
      <c r="A157" s="42">
        <v>40756</v>
      </c>
      <c r="B157" s="43">
        <v>1.0723</v>
      </c>
      <c r="C157" s="44">
        <f t="shared" si="11"/>
        <v>1.0723E-2</v>
      </c>
      <c r="D157" s="41">
        <f t="shared" si="14"/>
        <v>1345740.5708792582</v>
      </c>
      <c r="F157" s="42">
        <v>40756</v>
      </c>
      <c r="G157" s="59">
        <f t="shared" si="12"/>
        <v>-3.9600000000000003E-2</v>
      </c>
      <c r="H157" s="41">
        <f t="shared" si="13"/>
        <v>802227.33401729236</v>
      </c>
      <c r="I157" s="3">
        <v>-3.9600000000000003E-2</v>
      </c>
    </row>
    <row r="158" spans="1:9" x14ac:dyDescent="0.2">
      <c r="A158" s="42">
        <v>40787</v>
      </c>
      <c r="B158" s="43">
        <v>0.93969999999999998</v>
      </c>
      <c r="C158" s="44">
        <f t="shared" si="11"/>
        <v>9.3969999999999991E-3</v>
      </c>
      <c r="D158" s="41">
        <f t="shared" si="14"/>
        <v>1360657.6382738107</v>
      </c>
      <c r="F158" s="42">
        <v>40787</v>
      </c>
      <c r="G158" s="59">
        <f t="shared" si="12"/>
        <v>-7.3800000000000004E-2</v>
      </c>
      <c r="H158" s="41">
        <f t="shared" si="13"/>
        <v>743717.60676681623</v>
      </c>
      <c r="I158" s="3">
        <v>-7.3800000000000004E-2</v>
      </c>
    </row>
    <row r="159" spans="1:9" x14ac:dyDescent="0.2">
      <c r="A159" s="42">
        <v>40817</v>
      </c>
      <c r="B159" s="43">
        <v>0.88070000000000004</v>
      </c>
      <c r="C159" s="44">
        <f t="shared" si="11"/>
        <v>8.8070000000000006E-3</v>
      </c>
      <c r="D159" s="41">
        <f t="shared" si="14"/>
        <v>1374910.7658440883</v>
      </c>
      <c r="F159" s="42">
        <v>40817</v>
      </c>
      <c r="G159" s="59">
        <f t="shared" si="12"/>
        <v>0.132135</v>
      </c>
      <c r="H159" s="41">
        <f t="shared" si="13"/>
        <v>842837.83398694941</v>
      </c>
      <c r="I159" s="3">
        <v>0.1149</v>
      </c>
    </row>
    <row r="160" spans="1:9" x14ac:dyDescent="0.2">
      <c r="A160" s="42">
        <v>40848</v>
      </c>
      <c r="B160" s="43">
        <v>0.85860000000000003</v>
      </c>
      <c r="C160" s="44">
        <f t="shared" si="11"/>
        <v>8.5859999999999999E-3</v>
      </c>
      <c r="D160" s="41">
        <f t="shared" si="14"/>
        <v>1388985.0681796256</v>
      </c>
      <c r="F160" s="42">
        <v>40848</v>
      </c>
      <c r="G160" s="59">
        <f t="shared" si="12"/>
        <v>-2.5100000000000001E-2</v>
      </c>
      <c r="H160" s="41">
        <f t="shared" si="13"/>
        <v>822413.77935387695</v>
      </c>
      <c r="I160" s="3">
        <v>-2.5100000000000001E-2</v>
      </c>
    </row>
    <row r="161" spans="1:9" x14ac:dyDescent="0.2">
      <c r="A161" s="42">
        <v>40878</v>
      </c>
      <c r="B161" s="43">
        <v>0.90459999999999996</v>
      </c>
      <c r="C161" s="44">
        <f t="shared" si="11"/>
        <v>9.0460000000000002E-3</v>
      </c>
      <c r="D161" s="41">
        <f t="shared" si="14"/>
        <v>1403820.1806063787</v>
      </c>
      <c r="F161" s="42">
        <v>40878</v>
      </c>
      <c r="G161" s="59">
        <f t="shared" si="12"/>
        <v>-2.0999999999999999E-3</v>
      </c>
      <c r="H161" s="41">
        <f t="shared" si="13"/>
        <v>821435.1354172338</v>
      </c>
      <c r="I161" s="3">
        <v>-2.0999999999999999E-3</v>
      </c>
    </row>
    <row r="162" spans="1:9" x14ac:dyDescent="0.2">
      <c r="A162" s="42">
        <v>40909</v>
      </c>
      <c r="B162" s="43">
        <v>0.88529999999999998</v>
      </c>
      <c r="C162" s="44">
        <f t="shared" si="11"/>
        <v>8.8529999999999998E-3</v>
      </c>
      <c r="D162" s="41">
        <f t="shared" si="14"/>
        <v>1418518.119915287</v>
      </c>
      <c r="F162" s="42">
        <v>40909</v>
      </c>
      <c r="G162" s="59">
        <f t="shared" si="12"/>
        <v>0.127995</v>
      </c>
      <c r="H162" s="41">
        <f t="shared" si="13"/>
        <v>927420.72182496276</v>
      </c>
      <c r="I162" s="3">
        <v>0.1113</v>
      </c>
    </row>
    <row r="163" spans="1:9" x14ac:dyDescent="0.2">
      <c r="A163" s="42">
        <v>40940</v>
      </c>
      <c r="B163" s="43">
        <v>0.74150000000000005</v>
      </c>
      <c r="C163" s="44">
        <f t="shared" si="11"/>
        <v>7.4150000000000006E-3</v>
      </c>
      <c r="D163" s="41">
        <f t="shared" si="14"/>
        <v>1431303.1155244587</v>
      </c>
      <c r="F163" s="42">
        <v>40940</v>
      </c>
      <c r="G163" s="59">
        <f t="shared" si="12"/>
        <v>4.9909999999999996E-2</v>
      </c>
      <c r="H163" s="41">
        <f t="shared" si="13"/>
        <v>974495.72255124652</v>
      </c>
      <c r="I163" s="3">
        <v>4.3400000000000001E-2</v>
      </c>
    </row>
    <row r="164" spans="1:9" x14ac:dyDescent="0.2">
      <c r="A164" s="42">
        <v>40969</v>
      </c>
      <c r="B164" s="43">
        <v>0.80830000000000002</v>
      </c>
      <c r="C164" s="44">
        <f t="shared" si="11"/>
        <v>8.0829999999999999E-3</v>
      </c>
      <c r="D164" s="41">
        <f t="shared" si="14"/>
        <v>1445140.5253572429</v>
      </c>
      <c r="F164" s="42">
        <v>40969</v>
      </c>
      <c r="G164" s="59">
        <f t="shared" si="12"/>
        <v>-1.9800000000000002E-2</v>
      </c>
      <c r="H164" s="41">
        <f t="shared" si="13"/>
        <v>955935.85724473186</v>
      </c>
      <c r="I164" s="3">
        <v>-1.9800000000000002E-2</v>
      </c>
    </row>
    <row r="165" spans="1:9" x14ac:dyDescent="0.2">
      <c r="A165" s="42">
        <v>41000</v>
      </c>
      <c r="B165" s="43">
        <v>0.69989999999999997</v>
      </c>
      <c r="C165" s="44">
        <f t="shared" si="11"/>
        <v>6.999E-3</v>
      </c>
      <c r="D165" s="41">
        <f t="shared" si="14"/>
        <v>1457520.8116442182</v>
      </c>
      <c r="F165" s="42">
        <v>41000</v>
      </c>
      <c r="G165" s="59">
        <f t="shared" si="12"/>
        <v>-4.1700000000000001E-2</v>
      </c>
      <c r="H165" s="41">
        <f t="shared" si="13"/>
        <v>916792.05699762655</v>
      </c>
      <c r="I165" s="3">
        <v>-4.1700000000000001E-2</v>
      </c>
    </row>
    <row r="166" spans="1:9" x14ac:dyDescent="0.2">
      <c r="A166" s="42">
        <v>41030</v>
      </c>
      <c r="B166" s="43">
        <v>0.73240000000000005</v>
      </c>
      <c r="C166" s="44">
        <f t="shared" si="11"/>
        <v>7.3240000000000006E-3</v>
      </c>
      <c r="D166" s="41">
        <f t="shared" si="14"/>
        <v>1470462.1730687006</v>
      </c>
      <c r="F166" s="42">
        <v>41030</v>
      </c>
      <c r="G166" s="59">
        <f t="shared" si="12"/>
        <v>-0.1186</v>
      </c>
      <c r="H166" s="41">
        <f t="shared" si="13"/>
        <v>808721.56903770799</v>
      </c>
      <c r="I166" s="3">
        <v>-0.1186</v>
      </c>
    </row>
    <row r="167" spans="1:9" x14ac:dyDescent="0.2">
      <c r="A167" s="42">
        <v>41061</v>
      </c>
      <c r="B167" s="43">
        <v>0.63849999999999996</v>
      </c>
      <c r="C167" s="44">
        <f t="shared" si="11"/>
        <v>6.3849999999999992E-3</v>
      </c>
      <c r="D167" s="41">
        <f t="shared" si="14"/>
        <v>1482115.4402937444</v>
      </c>
      <c r="F167" s="42">
        <v>41061</v>
      </c>
      <c r="G167" s="59">
        <f t="shared" si="12"/>
        <v>-2.5000000000000001E-3</v>
      </c>
      <c r="H167" s="41">
        <f t="shared" si="13"/>
        <v>807447.89011511381</v>
      </c>
      <c r="I167" s="3">
        <v>-2.5000000000000001E-3</v>
      </c>
    </row>
    <row r="168" spans="1:9" x14ac:dyDescent="0.2">
      <c r="A168" s="42">
        <v>41091</v>
      </c>
      <c r="B168" s="43">
        <v>0.6754</v>
      </c>
      <c r="C168" s="44">
        <f t="shared" si="11"/>
        <v>6.7539999999999996E-3</v>
      </c>
      <c r="D168" s="41">
        <f t="shared" si="14"/>
        <v>1494390.8444774882</v>
      </c>
      <c r="F168" s="42">
        <v>41091</v>
      </c>
      <c r="G168" s="59">
        <f t="shared" si="12"/>
        <v>3.6914999999999996E-2</v>
      </c>
      <c r="H168" s="41">
        <f t="shared" si="13"/>
        <v>838032.51522871328</v>
      </c>
      <c r="I168" s="3">
        <v>3.2099999999999997E-2</v>
      </c>
    </row>
    <row r="169" spans="1:9" x14ac:dyDescent="0.2">
      <c r="A169" s="42">
        <v>41122</v>
      </c>
      <c r="B169" s="43">
        <v>0.6865</v>
      </c>
      <c r="C169" s="44">
        <f t="shared" si="11"/>
        <v>6.8649999999999996E-3</v>
      </c>
      <c r="D169" s="41">
        <f t="shared" si="14"/>
        <v>1506915.283874826</v>
      </c>
      <c r="F169" s="42">
        <v>41122</v>
      </c>
      <c r="G169" s="59">
        <f t="shared" si="12"/>
        <v>1.9779999999999999E-2</v>
      </c>
      <c r="H169" s="41">
        <f t="shared" si="13"/>
        <v>855373.63337993715</v>
      </c>
      <c r="I169" s="3">
        <v>1.72E-2</v>
      </c>
    </row>
    <row r="170" spans="1:9" x14ac:dyDescent="0.2">
      <c r="A170" s="42">
        <v>41153</v>
      </c>
      <c r="B170" s="43">
        <v>0.53710000000000002</v>
      </c>
      <c r="C170" s="44">
        <f t="shared" si="11"/>
        <v>5.3709999999999999E-3</v>
      </c>
      <c r="D170" s="41">
        <f t="shared" si="14"/>
        <v>1517271.0106145178</v>
      </c>
      <c r="F170" s="42">
        <v>41153</v>
      </c>
      <c r="G170" s="59">
        <f t="shared" si="12"/>
        <v>4.2664999999999995E-2</v>
      </c>
      <c r="H170" s="41">
        <f t="shared" si="13"/>
        <v>892650.14819809212</v>
      </c>
      <c r="I170" s="3">
        <v>3.7100000000000001E-2</v>
      </c>
    </row>
    <row r="171" spans="1:9" x14ac:dyDescent="0.2">
      <c r="A171" s="42">
        <v>41183</v>
      </c>
      <c r="B171" s="43">
        <v>0.60719999999999996</v>
      </c>
      <c r="C171" s="44">
        <f t="shared" si="11"/>
        <v>6.0719999999999993E-3</v>
      </c>
      <c r="D171" s="41">
        <f t="shared" si="14"/>
        <v>1528747.5421909692</v>
      </c>
      <c r="F171" s="42">
        <v>41183</v>
      </c>
      <c r="G171" s="59">
        <f t="shared" si="12"/>
        <v>-3.56E-2</v>
      </c>
      <c r="H171" s="41">
        <f t="shared" si="13"/>
        <v>861595.10292224004</v>
      </c>
      <c r="I171" s="3">
        <v>-3.56E-2</v>
      </c>
    </row>
    <row r="172" spans="1:9" x14ac:dyDescent="0.2">
      <c r="A172" s="42">
        <v>41214</v>
      </c>
      <c r="B172" s="43">
        <v>0.5444</v>
      </c>
      <c r="C172" s="44">
        <f t="shared" si="11"/>
        <v>5.4440000000000001E-3</v>
      </c>
      <c r="D172" s="41">
        <f t="shared" si="14"/>
        <v>1539332.2928106568</v>
      </c>
      <c r="F172" s="42">
        <v>41214</v>
      </c>
      <c r="G172" s="59">
        <f t="shared" si="12"/>
        <v>8.1650000000000004E-3</v>
      </c>
      <c r="H172" s="41">
        <f t="shared" si="13"/>
        <v>869386.15068760014</v>
      </c>
      <c r="I172" s="3">
        <v>7.1000000000000004E-3</v>
      </c>
    </row>
    <row r="173" spans="1:9" x14ac:dyDescent="0.2">
      <c r="A173" s="42">
        <v>41244</v>
      </c>
      <c r="B173" s="43">
        <v>0.53420000000000001</v>
      </c>
      <c r="C173" s="44">
        <f t="shared" si="11"/>
        <v>5.3420000000000004E-3</v>
      </c>
      <c r="D173" s="41">
        <f t="shared" ref="D173:D204" si="15">($L$5+D172)*(1+C173)</f>
        <v>1549817.4254188512</v>
      </c>
      <c r="F173" s="42">
        <v>41244</v>
      </c>
      <c r="G173" s="59">
        <f t="shared" si="12"/>
        <v>6.9574999999999998E-2</v>
      </c>
      <c r="H173" s="41">
        <f t="shared" si="13"/>
        <v>930675.87337168981</v>
      </c>
      <c r="I173" s="3">
        <v>6.0499999999999998E-2</v>
      </c>
    </row>
    <row r="174" spans="1:9" x14ac:dyDescent="0.2">
      <c r="A174" s="42">
        <v>41275</v>
      </c>
      <c r="B174" s="43">
        <v>0.58660000000000001</v>
      </c>
      <c r="C174" s="44">
        <f t="shared" si="11"/>
        <v>5.8659999999999997E-3</v>
      </c>
      <c r="D174" s="41">
        <f t="shared" si="15"/>
        <v>1561171.852936358</v>
      </c>
      <c r="F174" s="42">
        <v>41275</v>
      </c>
      <c r="G174" s="59">
        <f t="shared" si="12"/>
        <v>-1.95E-2</v>
      </c>
      <c r="H174" s="41">
        <f t="shared" si="13"/>
        <v>913263.06884094188</v>
      </c>
      <c r="I174" s="3">
        <v>-1.95E-2</v>
      </c>
    </row>
    <row r="175" spans="1:9" x14ac:dyDescent="0.2">
      <c r="A175" s="42">
        <v>41306</v>
      </c>
      <c r="B175" s="43">
        <v>0.48149999999999998</v>
      </c>
      <c r="C175" s="44">
        <f t="shared" si="11"/>
        <v>4.8149999999999998E-3</v>
      </c>
      <c r="D175" s="41">
        <f t="shared" si="15"/>
        <v>1570949.7291582467</v>
      </c>
      <c r="F175" s="42">
        <v>41306</v>
      </c>
      <c r="G175" s="59">
        <f t="shared" si="12"/>
        <v>-3.9100000000000003E-2</v>
      </c>
      <c r="H175" s="41">
        <f t="shared" si="13"/>
        <v>878275.15784926107</v>
      </c>
      <c r="I175" s="3">
        <v>-3.9100000000000003E-2</v>
      </c>
    </row>
    <row r="176" spans="1:9" x14ac:dyDescent="0.2">
      <c r="A176" s="42">
        <v>41334</v>
      </c>
      <c r="B176" s="43">
        <v>0.53769999999999996</v>
      </c>
      <c r="C176" s="44">
        <f t="shared" si="11"/>
        <v>5.3769999999999998E-3</v>
      </c>
      <c r="D176" s="41">
        <f t="shared" si="15"/>
        <v>1581658.8241019305</v>
      </c>
      <c r="F176" s="42">
        <v>41334</v>
      </c>
      <c r="G176" s="59">
        <f t="shared" si="12"/>
        <v>-1.8700000000000001E-2</v>
      </c>
      <c r="H176" s="41">
        <f t="shared" si="13"/>
        <v>862587.38739747985</v>
      </c>
      <c r="I176" s="3">
        <v>-1.8700000000000001E-2</v>
      </c>
    </row>
    <row r="177" spans="1:9" x14ac:dyDescent="0.2">
      <c r="A177" s="42">
        <v>41365</v>
      </c>
      <c r="B177" s="43">
        <v>0.6008</v>
      </c>
      <c r="C177" s="44">
        <f t="shared" si="11"/>
        <v>6.0080000000000003E-3</v>
      </c>
      <c r="D177" s="41">
        <f t="shared" si="15"/>
        <v>1593424.948317135</v>
      </c>
      <c r="F177" s="42">
        <v>41365</v>
      </c>
      <c r="G177" s="59">
        <f t="shared" si="12"/>
        <v>-7.7999999999999996E-3</v>
      </c>
      <c r="H177" s="41">
        <f t="shared" si="13"/>
        <v>856603.35577577946</v>
      </c>
      <c r="I177" s="3">
        <v>-7.7999999999999996E-3</v>
      </c>
    </row>
    <row r="178" spans="1:9" x14ac:dyDescent="0.2">
      <c r="A178" s="42">
        <v>41395</v>
      </c>
      <c r="B178" s="43">
        <v>0.58479999999999999</v>
      </c>
      <c r="C178" s="44">
        <f t="shared" si="11"/>
        <v>5.8479999999999999E-3</v>
      </c>
      <c r="D178" s="41">
        <f t="shared" si="15"/>
        <v>1605006.4554148938</v>
      </c>
      <c r="F178" s="42">
        <v>41395</v>
      </c>
      <c r="G178" s="59">
        <f t="shared" si="12"/>
        <v>-4.2999999999999997E-2</v>
      </c>
      <c r="H178" s="41">
        <f t="shared" si="13"/>
        <v>820487.16147742094</v>
      </c>
      <c r="I178" s="3">
        <v>-4.2999999999999997E-2</v>
      </c>
    </row>
    <row r="179" spans="1:9" x14ac:dyDescent="0.2">
      <c r="A179" s="42">
        <v>41426</v>
      </c>
      <c r="B179" s="43">
        <v>0.59189999999999998</v>
      </c>
      <c r="C179" s="44">
        <f t="shared" si="11"/>
        <v>5.9189999999999998E-3</v>
      </c>
      <c r="D179" s="41">
        <f t="shared" si="15"/>
        <v>1616769.8063744947</v>
      </c>
      <c r="F179" s="42">
        <v>41426</v>
      </c>
      <c r="G179" s="59">
        <f t="shared" si="12"/>
        <v>-0.11310000000000001</v>
      </c>
      <c r="H179" s="41">
        <f t="shared" si="13"/>
        <v>728355.23851432465</v>
      </c>
      <c r="I179" s="3">
        <v>-0.11310000000000001</v>
      </c>
    </row>
    <row r="180" spans="1:9" x14ac:dyDescent="0.2">
      <c r="A180" s="42">
        <v>41456</v>
      </c>
      <c r="B180" s="43">
        <v>0.7087</v>
      </c>
      <c r="C180" s="44">
        <f t="shared" si="11"/>
        <v>7.0869999999999995E-3</v>
      </c>
      <c r="D180" s="41">
        <f t="shared" si="15"/>
        <v>1630493.7997422707</v>
      </c>
      <c r="F180" s="42">
        <v>41456</v>
      </c>
      <c r="G180" s="59">
        <f t="shared" si="12"/>
        <v>1.8860000000000002E-2</v>
      </c>
      <c r="H180" s="41">
        <f t="shared" si="13"/>
        <v>742856.16331270488</v>
      </c>
      <c r="I180" s="3">
        <v>1.6400000000000001E-2</v>
      </c>
    </row>
    <row r="181" spans="1:9" x14ac:dyDescent="0.2">
      <c r="A181" s="42">
        <v>41487</v>
      </c>
      <c r="B181" s="43">
        <v>0.69569999999999999</v>
      </c>
      <c r="C181" s="44">
        <f t="shared" si="11"/>
        <v>6.9569999999999996E-3</v>
      </c>
      <c r="D181" s="41">
        <f t="shared" si="15"/>
        <v>1644102.7983570779</v>
      </c>
      <c r="F181" s="42">
        <v>41487</v>
      </c>
      <c r="G181" s="59">
        <f t="shared" si="12"/>
        <v>4.2319999999999997E-2</v>
      </c>
      <c r="H181" s="41">
        <f t="shared" si="13"/>
        <v>775075.57614409854</v>
      </c>
      <c r="I181" s="3">
        <v>3.6799999999999999E-2</v>
      </c>
    </row>
    <row r="182" spans="1:9" x14ac:dyDescent="0.2">
      <c r="A182" s="42">
        <v>41518</v>
      </c>
      <c r="B182" s="43">
        <v>0.69910000000000005</v>
      </c>
      <c r="C182" s="44">
        <f t="shared" si="11"/>
        <v>6.9910000000000007E-3</v>
      </c>
      <c r="D182" s="41">
        <f t="shared" si="15"/>
        <v>1657862.4507703921</v>
      </c>
      <c r="F182" s="42">
        <v>41518</v>
      </c>
      <c r="G182" s="59">
        <f t="shared" si="12"/>
        <v>5.3474999999999995E-2</v>
      </c>
      <c r="H182" s="41">
        <f t="shared" si="13"/>
        <v>817312.84882840421</v>
      </c>
      <c r="I182" s="3">
        <v>4.65E-2</v>
      </c>
    </row>
    <row r="183" spans="1:9" x14ac:dyDescent="0.2">
      <c r="A183" s="42">
        <v>41548</v>
      </c>
      <c r="B183" s="43">
        <v>0.80330000000000001</v>
      </c>
      <c r="C183" s="44">
        <f t="shared" si="11"/>
        <v>8.0330000000000002E-3</v>
      </c>
      <c r="D183" s="41">
        <f t="shared" si="15"/>
        <v>1673448.1340874305</v>
      </c>
      <c r="F183" s="42">
        <v>41548</v>
      </c>
      <c r="G183" s="59">
        <f t="shared" si="12"/>
        <v>4.2089999999999995E-2</v>
      </c>
      <c r="H183" s="41">
        <f t="shared" si="13"/>
        <v>852495.11413559166</v>
      </c>
      <c r="I183" s="3">
        <v>3.6600000000000001E-2</v>
      </c>
    </row>
    <row r="184" spans="1:9" x14ac:dyDescent="0.2">
      <c r="A184" s="42">
        <v>41579</v>
      </c>
      <c r="B184" s="43">
        <v>0.71050000000000002</v>
      </c>
      <c r="C184" s="44">
        <f t="shared" si="11"/>
        <v>7.1050000000000002E-3</v>
      </c>
      <c r="D184" s="41">
        <f t="shared" si="15"/>
        <v>1687603.9693301215</v>
      </c>
      <c r="F184" s="42">
        <v>41579</v>
      </c>
      <c r="G184" s="59">
        <f t="shared" si="12"/>
        <v>-3.27E-2</v>
      </c>
      <c r="H184" s="41">
        <f t="shared" si="13"/>
        <v>825343.99890335789</v>
      </c>
      <c r="I184" s="3">
        <v>-3.27E-2</v>
      </c>
    </row>
    <row r="185" spans="1:9" x14ac:dyDescent="0.2">
      <c r="A185" s="42">
        <v>41609</v>
      </c>
      <c r="B185" s="43">
        <v>0.78029999999999999</v>
      </c>
      <c r="C185" s="44">
        <f t="shared" si="11"/>
        <v>7.803E-3</v>
      </c>
      <c r="D185" s="41">
        <f t="shared" si="15"/>
        <v>1703039.8998528044</v>
      </c>
      <c r="F185" s="42">
        <v>41609</v>
      </c>
      <c r="G185" s="59">
        <f t="shared" si="12"/>
        <v>-1.8599999999999998E-2</v>
      </c>
      <c r="H185" s="41">
        <f t="shared" si="13"/>
        <v>810728.65052375547</v>
      </c>
      <c r="I185" s="3">
        <v>-1.8599999999999998E-2</v>
      </c>
    </row>
    <row r="186" spans="1:9" x14ac:dyDescent="0.2">
      <c r="A186" s="42">
        <v>41640</v>
      </c>
      <c r="B186" s="43">
        <v>0.8397</v>
      </c>
      <c r="C186" s="44">
        <f t="shared" si="11"/>
        <v>8.397E-3</v>
      </c>
      <c r="D186" s="41">
        <f t="shared" si="15"/>
        <v>1719609.2191418684</v>
      </c>
      <c r="F186" s="42">
        <v>41640</v>
      </c>
      <c r="G186" s="59">
        <f t="shared" si="12"/>
        <v>-7.51E-2</v>
      </c>
      <c r="H186" s="41">
        <f t="shared" si="13"/>
        <v>750536.60386942152</v>
      </c>
      <c r="I186" s="3">
        <v>-7.51E-2</v>
      </c>
    </row>
    <row r="187" spans="1:9" x14ac:dyDescent="0.2">
      <c r="A187" s="42">
        <v>41671</v>
      </c>
      <c r="B187" s="43">
        <v>0.78259999999999996</v>
      </c>
      <c r="C187" s="44">
        <f t="shared" si="11"/>
        <v>7.8259999999999996E-3</v>
      </c>
      <c r="D187" s="41">
        <f t="shared" si="15"/>
        <v>1735334.4893908729</v>
      </c>
      <c r="F187" s="42">
        <v>41671</v>
      </c>
      <c r="G187" s="59">
        <f t="shared" si="12"/>
        <v>-1.14E-2</v>
      </c>
      <c r="H187" s="41">
        <f t="shared" si="13"/>
        <v>742721.93658531015</v>
      </c>
      <c r="I187" s="3">
        <v>-1.14E-2</v>
      </c>
    </row>
    <row r="188" spans="1:9" x14ac:dyDescent="0.2">
      <c r="A188" s="42">
        <v>41699</v>
      </c>
      <c r="B188" s="43">
        <v>0.75990000000000002</v>
      </c>
      <c r="C188" s="44">
        <f t="shared" si="11"/>
        <v>7.5989999999999999E-3</v>
      </c>
      <c r="D188" s="41">
        <f t="shared" si="15"/>
        <v>1750788.3939257539</v>
      </c>
      <c r="F188" s="42">
        <v>41699</v>
      </c>
      <c r="G188" s="59">
        <f t="shared" si="12"/>
        <v>8.107499999999998E-2</v>
      </c>
      <c r="H188" s="41">
        <f t="shared" si="13"/>
        <v>803748.92384396412</v>
      </c>
      <c r="I188" s="3">
        <v>7.0499999999999993E-2</v>
      </c>
    </row>
    <row r="189" spans="1:9" x14ac:dyDescent="0.2">
      <c r="A189" s="42">
        <v>41730</v>
      </c>
      <c r="B189" s="43">
        <v>0.81540000000000001</v>
      </c>
      <c r="C189" s="44">
        <f t="shared" si="11"/>
        <v>8.1539999999999998E-3</v>
      </c>
      <c r="D189" s="41">
        <f t="shared" si="15"/>
        <v>1767332.6689898244</v>
      </c>
      <c r="F189" s="42">
        <v>41730</v>
      </c>
      <c r="G189" s="59">
        <f t="shared" si="12"/>
        <v>2.76E-2</v>
      </c>
      <c r="H189" s="41">
        <f t="shared" si="13"/>
        <v>826703.09414205758</v>
      </c>
      <c r="I189" s="3">
        <v>2.4E-2</v>
      </c>
    </row>
    <row r="190" spans="1:9" x14ac:dyDescent="0.2">
      <c r="A190" s="42">
        <v>41760</v>
      </c>
      <c r="B190" s="43">
        <v>0.85819999999999996</v>
      </c>
      <c r="C190" s="44">
        <f t="shared" si="11"/>
        <v>8.5819999999999994E-3</v>
      </c>
      <c r="D190" s="41">
        <f t="shared" si="15"/>
        <v>1784769.2274550952</v>
      </c>
      <c r="F190" s="42">
        <v>41760</v>
      </c>
      <c r="G190" s="59">
        <f t="shared" si="12"/>
        <v>-7.4999999999999997E-3</v>
      </c>
      <c r="H190" s="41">
        <f t="shared" si="13"/>
        <v>821247.19593599217</v>
      </c>
      <c r="I190" s="3">
        <v>-7.4999999999999997E-3</v>
      </c>
    </row>
    <row r="191" spans="1:9" x14ac:dyDescent="0.2">
      <c r="A191" s="42">
        <v>41791</v>
      </c>
      <c r="B191" s="43">
        <v>0.81740000000000002</v>
      </c>
      <c r="C191" s="44">
        <f t="shared" si="11"/>
        <v>8.1740000000000007E-3</v>
      </c>
      <c r="D191" s="41">
        <f t="shared" si="15"/>
        <v>1801626.3226203129</v>
      </c>
      <c r="F191" s="42">
        <v>41791</v>
      </c>
      <c r="G191" s="59">
        <f t="shared" si="12"/>
        <v>4.3240000000000001E-2</v>
      </c>
      <c r="H191" s="41">
        <f t="shared" si="13"/>
        <v>857540.35468826443</v>
      </c>
      <c r="I191" s="3">
        <v>3.7600000000000001E-2</v>
      </c>
    </row>
    <row r="192" spans="1:9" x14ac:dyDescent="0.2">
      <c r="A192" s="42">
        <v>41821</v>
      </c>
      <c r="B192" s="43">
        <v>0.94040000000000001</v>
      </c>
      <c r="C192" s="44">
        <f t="shared" si="11"/>
        <v>9.4040000000000009E-3</v>
      </c>
      <c r="D192" s="41">
        <f t="shared" si="15"/>
        <v>1820839.9755582344</v>
      </c>
      <c r="F192" s="42">
        <v>41821</v>
      </c>
      <c r="G192" s="59">
        <f t="shared" si="12"/>
        <v>5.7614999999999993E-2</v>
      </c>
      <c r="H192" s="41">
        <f t="shared" si="13"/>
        <v>907740.75347362878</v>
      </c>
      <c r="I192" s="3">
        <v>5.0099999999999999E-2</v>
      </c>
    </row>
    <row r="193" spans="1:9" x14ac:dyDescent="0.2">
      <c r="A193" s="42">
        <v>41852</v>
      </c>
      <c r="B193" s="43">
        <v>0.85950000000000004</v>
      </c>
      <c r="C193" s="44">
        <f t="shared" si="11"/>
        <v>8.5950000000000002E-3</v>
      </c>
      <c r="D193" s="41">
        <f t="shared" si="15"/>
        <v>1838759.4338981572</v>
      </c>
      <c r="F193" s="42">
        <v>41852</v>
      </c>
      <c r="G193" s="59">
        <f t="shared" si="12"/>
        <v>0.11246999999999999</v>
      </c>
      <c r="H193" s="41">
        <f t="shared" si="13"/>
        <v>1010668.7085168079</v>
      </c>
      <c r="I193" s="3">
        <v>9.7799999999999998E-2</v>
      </c>
    </row>
    <row r="194" spans="1:9" x14ac:dyDescent="0.2">
      <c r="A194" s="42">
        <v>41883</v>
      </c>
      <c r="B194" s="43">
        <v>0.90049999999999997</v>
      </c>
      <c r="C194" s="44">
        <f t="shared" si="11"/>
        <v>9.0049999999999991E-3</v>
      </c>
      <c r="D194" s="41">
        <f t="shared" si="15"/>
        <v>1857587.72385041</v>
      </c>
      <c r="F194" s="42">
        <v>41883</v>
      </c>
      <c r="G194" s="59">
        <f t="shared" si="12"/>
        <v>-0.11700000000000001</v>
      </c>
      <c r="H194" s="41">
        <f t="shared" si="13"/>
        <v>893082.71962034132</v>
      </c>
      <c r="I194" s="3">
        <v>-0.11700000000000001</v>
      </c>
    </row>
    <row r="195" spans="1:9" x14ac:dyDescent="0.2">
      <c r="A195" s="42">
        <v>41913</v>
      </c>
      <c r="B195" s="43">
        <v>0.94479999999999997</v>
      </c>
      <c r="C195" s="44">
        <f t="shared" si="11"/>
        <v>9.4479999999999998E-3</v>
      </c>
      <c r="D195" s="41">
        <f t="shared" si="15"/>
        <v>1877409.4706653485</v>
      </c>
      <c r="F195" s="42">
        <v>41913</v>
      </c>
      <c r="G195" s="59">
        <f t="shared" si="12"/>
        <v>1.0924999999999999E-2</v>
      </c>
      <c r="H195" s="41">
        <f t="shared" si="13"/>
        <v>903597.84208219359</v>
      </c>
      <c r="I195" s="3">
        <v>9.4999999999999998E-3</v>
      </c>
    </row>
    <row r="196" spans="1:9" x14ac:dyDescent="0.2">
      <c r="A196" s="42">
        <v>41944</v>
      </c>
      <c r="B196" s="43">
        <v>0.83779999999999999</v>
      </c>
      <c r="C196" s="44">
        <f t="shared" si="11"/>
        <v>8.378E-3</v>
      </c>
      <c r="D196" s="41">
        <f t="shared" si="15"/>
        <v>1895407.2577105828</v>
      </c>
      <c r="F196" s="42">
        <v>41944</v>
      </c>
      <c r="G196" s="59">
        <f t="shared" si="12"/>
        <v>1.9549999999999997E-3</v>
      </c>
      <c r="H196" s="41">
        <f t="shared" si="13"/>
        <v>906115.84211346426</v>
      </c>
      <c r="I196" s="3">
        <v>1.6999999999999999E-3</v>
      </c>
    </row>
    <row r="197" spans="1:9" x14ac:dyDescent="0.2">
      <c r="A197" s="42">
        <v>41974</v>
      </c>
      <c r="B197" s="43">
        <v>0.95579999999999998</v>
      </c>
      <c r="C197" s="44">
        <f t="shared" si="11"/>
        <v>9.5580000000000005E-3</v>
      </c>
      <c r="D197" s="41">
        <f t="shared" si="15"/>
        <v>1915795.0657797805</v>
      </c>
      <c r="F197" s="42">
        <v>41974</v>
      </c>
      <c r="G197" s="59">
        <f t="shared" si="12"/>
        <v>-8.6199999999999999E-2</v>
      </c>
      <c r="H197" s="41">
        <f t="shared" si="13"/>
        <v>828694.00652328355</v>
      </c>
      <c r="I197" s="3">
        <v>-8.6199999999999999E-2</v>
      </c>
    </row>
    <row r="198" spans="1:9" x14ac:dyDescent="0.2">
      <c r="A198" s="42">
        <v>42005</v>
      </c>
      <c r="B198" s="43">
        <v>0.92930000000000001</v>
      </c>
      <c r="C198" s="44">
        <f t="shared" ref="C198:C250" si="16">B198/100</f>
        <v>9.2930000000000009E-3</v>
      </c>
      <c r="D198" s="41">
        <f t="shared" si="15"/>
        <v>1935869.458576072</v>
      </c>
      <c r="F198" s="42">
        <v>42005</v>
      </c>
      <c r="G198" s="59">
        <f t="shared" si="12"/>
        <v>-6.2E-2</v>
      </c>
      <c r="H198" s="41">
        <f t="shared" si="13"/>
        <v>778018.47811883991</v>
      </c>
      <c r="I198" s="3">
        <v>-6.2E-2</v>
      </c>
    </row>
    <row r="199" spans="1:9" x14ac:dyDescent="0.2">
      <c r="A199" s="42">
        <v>42036</v>
      </c>
      <c r="B199" s="43">
        <v>0.81850000000000001</v>
      </c>
      <c r="C199" s="44">
        <f t="shared" si="16"/>
        <v>8.1849999999999996E-3</v>
      </c>
      <c r="D199" s="41">
        <f t="shared" si="15"/>
        <v>1953982.9663445174</v>
      </c>
      <c r="F199" s="42">
        <v>42036</v>
      </c>
      <c r="G199" s="59">
        <f t="shared" ref="G199:G249" si="17">IF(I199&gt;0,I199*$L$7,I199)</f>
        <v>0.11465499999999999</v>
      </c>
      <c r="H199" s="41">
        <f t="shared" si="13"/>
        <v>868058.17797755543</v>
      </c>
      <c r="I199" s="3">
        <v>9.9699999999999997E-2</v>
      </c>
    </row>
    <row r="200" spans="1:9" x14ac:dyDescent="0.2">
      <c r="A200" s="42">
        <v>42064</v>
      </c>
      <c r="B200" s="43">
        <v>1.0361</v>
      </c>
      <c r="C200" s="44">
        <f t="shared" si="16"/>
        <v>1.0361E-2</v>
      </c>
      <c r="D200" s="41">
        <f t="shared" si="15"/>
        <v>1976501.496108813</v>
      </c>
      <c r="F200" s="42">
        <v>42064</v>
      </c>
      <c r="G200" s="59">
        <f t="shared" si="17"/>
        <v>-8.3999999999999995E-3</v>
      </c>
      <c r="H200" s="41">
        <f t="shared" ref="H200:H250" si="18">($L$6+H199)*(1+G200)</f>
        <v>861510.18928254396</v>
      </c>
      <c r="I200" s="3">
        <v>-8.3999999999999995E-3</v>
      </c>
    </row>
    <row r="201" spans="1:9" x14ac:dyDescent="0.2">
      <c r="A201" s="42">
        <v>42095</v>
      </c>
      <c r="B201" s="43">
        <v>0.94820000000000004</v>
      </c>
      <c r="C201" s="44">
        <f t="shared" si="16"/>
        <v>9.4820000000000008E-3</v>
      </c>
      <c r="D201" s="41">
        <f t="shared" si="15"/>
        <v>1997514.0177949166</v>
      </c>
      <c r="F201" s="42">
        <v>42095</v>
      </c>
      <c r="G201" s="59">
        <f t="shared" si="17"/>
        <v>0.11419499999999999</v>
      </c>
      <c r="H201" s="41">
        <f t="shared" si="18"/>
        <v>960725.99159766408</v>
      </c>
      <c r="I201" s="3">
        <v>9.9299999999999999E-2</v>
      </c>
    </row>
    <row r="202" spans="1:9" x14ac:dyDescent="0.2">
      <c r="A202" s="42">
        <v>42125</v>
      </c>
      <c r="B202" s="43">
        <v>0.98380000000000001</v>
      </c>
      <c r="C202" s="44">
        <f t="shared" si="16"/>
        <v>9.8379999999999995E-3</v>
      </c>
      <c r="D202" s="41">
        <f t="shared" si="15"/>
        <v>2019437.6962019831</v>
      </c>
      <c r="F202" s="42">
        <v>42125</v>
      </c>
      <c r="G202" s="59">
        <f t="shared" si="17"/>
        <v>-6.1699999999999998E-2</v>
      </c>
      <c r="H202" s="41">
        <f t="shared" si="18"/>
        <v>902152.92291608825</v>
      </c>
      <c r="I202" s="3">
        <v>-6.1699999999999998E-2</v>
      </c>
    </row>
    <row r="203" spans="1:9" x14ac:dyDescent="0.2">
      <c r="A203" s="42">
        <v>42156</v>
      </c>
      <c r="B203" s="43">
        <v>1.0658000000000001</v>
      </c>
      <c r="C203" s="44">
        <f t="shared" si="16"/>
        <v>1.0658000000000001E-2</v>
      </c>
      <c r="D203" s="41">
        <f t="shared" si="15"/>
        <v>2043234.8436681039</v>
      </c>
      <c r="F203" s="42">
        <v>42156</v>
      </c>
      <c r="G203" s="59">
        <f t="shared" si="17"/>
        <v>7.0149999999999995E-3</v>
      </c>
      <c r="H203" s="41">
        <f t="shared" si="18"/>
        <v>909236.78692034457</v>
      </c>
      <c r="I203" s="3">
        <v>6.1000000000000004E-3</v>
      </c>
    </row>
    <row r="204" spans="1:9" x14ac:dyDescent="0.2">
      <c r="A204" s="42">
        <v>42186</v>
      </c>
      <c r="B204" s="43">
        <v>1.1773</v>
      </c>
      <c r="C204" s="44">
        <f t="shared" si="16"/>
        <v>1.1773E-2</v>
      </c>
      <c r="D204" s="41">
        <f t="shared" si="15"/>
        <v>2069566.3367326085</v>
      </c>
      <c r="F204" s="42">
        <v>42186</v>
      </c>
      <c r="G204" s="59">
        <f t="shared" si="17"/>
        <v>-4.1700000000000001E-2</v>
      </c>
      <c r="H204" s="41">
        <f t="shared" si="18"/>
        <v>872040.33790576621</v>
      </c>
      <c r="I204" s="3">
        <v>-4.1700000000000001E-2</v>
      </c>
    </row>
    <row r="205" spans="1:9" x14ac:dyDescent="0.2">
      <c r="A205" s="42">
        <v>42217</v>
      </c>
      <c r="B205" s="43">
        <v>1.1073999999999999</v>
      </c>
      <c r="C205" s="44">
        <f t="shared" si="16"/>
        <v>1.1073999999999999E-2</v>
      </c>
      <c r="D205" s="41">
        <f t="shared" ref="D205:D210" si="19">($L$5+D204)*(1+C205)</f>
        <v>2094759.6308455854</v>
      </c>
      <c r="F205" s="42">
        <v>42217</v>
      </c>
      <c r="G205" s="59">
        <f t="shared" si="17"/>
        <v>-8.3299999999999999E-2</v>
      </c>
      <c r="H205" s="41">
        <f t="shared" si="18"/>
        <v>800086.9027582159</v>
      </c>
      <c r="I205" s="3">
        <v>-8.3299999999999999E-2</v>
      </c>
    </row>
    <row r="206" spans="1:9" x14ac:dyDescent="0.2">
      <c r="A206" s="42">
        <v>42248</v>
      </c>
      <c r="B206" s="43">
        <v>1.1073999999999999</v>
      </c>
      <c r="C206" s="44">
        <f t="shared" si="16"/>
        <v>1.1073999999999999E-2</v>
      </c>
      <c r="D206" s="41">
        <f t="shared" si="19"/>
        <v>2120231.9154975694</v>
      </c>
      <c r="F206" s="42">
        <v>42248</v>
      </c>
      <c r="G206" s="59">
        <f t="shared" si="17"/>
        <v>-3.3599999999999998E-2</v>
      </c>
      <c r="H206" s="41">
        <f t="shared" si="18"/>
        <v>773928.78282553994</v>
      </c>
      <c r="I206" s="3">
        <v>-3.3599999999999998E-2</v>
      </c>
    </row>
    <row r="207" spans="1:9" x14ac:dyDescent="0.2">
      <c r="A207" s="42">
        <v>42278</v>
      </c>
      <c r="B207" s="43">
        <v>1.1076999999999999</v>
      </c>
      <c r="C207" s="44">
        <f t="shared" si="16"/>
        <v>1.1076999999999998E-2</v>
      </c>
      <c r="D207" s="41">
        <f t="shared" si="19"/>
        <v>2145992.6476755361</v>
      </c>
      <c r="F207" s="42">
        <v>42278</v>
      </c>
      <c r="G207" s="59">
        <f t="shared" si="17"/>
        <v>2.0699999999999996E-2</v>
      </c>
      <c r="H207" s="41">
        <f t="shared" si="18"/>
        <v>790714.63363002858</v>
      </c>
      <c r="I207" s="3">
        <v>1.7999999999999999E-2</v>
      </c>
    </row>
    <row r="208" spans="1:9" x14ac:dyDescent="0.2">
      <c r="A208" s="42">
        <v>42309</v>
      </c>
      <c r="B208" s="43">
        <v>1.0550999999999999</v>
      </c>
      <c r="C208" s="44">
        <f t="shared" si="16"/>
        <v>1.0551E-2</v>
      </c>
      <c r="D208" s="41">
        <f t="shared" si="19"/>
        <v>2170908.7558511607</v>
      </c>
      <c r="F208" s="42">
        <v>42309</v>
      </c>
      <c r="G208" s="59">
        <f t="shared" si="17"/>
        <v>-1.6299999999999999E-2</v>
      </c>
      <c r="H208" s="41">
        <f t="shared" si="18"/>
        <v>778563.76010185911</v>
      </c>
      <c r="I208" s="3">
        <v>-1.6299999999999999E-2</v>
      </c>
    </row>
    <row r="209" spans="1:9" x14ac:dyDescent="0.2">
      <c r="A209" s="42">
        <v>42339</v>
      </c>
      <c r="B209" s="43">
        <v>1.1613</v>
      </c>
      <c r="C209" s="44">
        <f t="shared" si="16"/>
        <v>1.1613E-2</v>
      </c>
      <c r="D209" s="41">
        <f t="shared" si="19"/>
        <v>2198395.6484828605</v>
      </c>
      <c r="F209" s="42">
        <v>42339</v>
      </c>
      <c r="G209" s="59">
        <f t="shared" si="17"/>
        <v>-3.9199999999999999E-2</v>
      </c>
      <c r="H209" s="41">
        <f t="shared" si="18"/>
        <v>748764.66070586618</v>
      </c>
      <c r="I209" s="3">
        <v>-3.9199999999999999E-2</v>
      </c>
    </row>
    <row r="210" spans="1:9" x14ac:dyDescent="0.2">
      <c r="A210" s="42">
        <v>42370</v>
      </c>
      <c r="B210" s="43">
        <v>1.0548999999999999</v>
      </c>
      <c r="C210" s="44">
        <f t="shared" si="16"/>
        <v>1.0548999999999999E-2</v>
      </c>
      <c r="D210" s="41">
        <f t="shared" si="19"/>
        <v>2223860.259428706</v>
      </c>
      <c r="F210" s="42">
        <v>42370</v>
      </c>
      <c r="G210" s="59">
        <f t="shared" si="17"/>
        <v>-6.7900000000000002E-2</v>
      </c>
      <c r="H210" s="41">
        <f t="shared" si="18"/>
        <v>698622.61524393794</v>
      </c>
      <c r="I210" s="3">
        <v>-6.7900000000000002E-2</v>
      </c>
    </row>
    <row r="211" spans="1:9" s="4" customFormat="1" x14ac:dyDescent="0.2">
      <c r="A211" s="46">
        <v>42401</v>
      </c>
      <c r="B211" s="47">
        <v>1.0014000000000001</v>
      </c>
      <c r="C211" s="48">
        <f t="shared" si="16"/>
        <v>1.0014E-2</v>
      </c>
      <c r="D211" s="49">
        <f>(($L$5+D210)*(1+C211))-D210</f>
        <v>24542.268137918785</v>
      </c>
      <c r="F211" s="46">
        <v>42401</v>
      </c>
      <c r="G211" s="60">
        <f t="shared" si="17"/>
        <v>6.7964999999999998E-2</v>
      </c>
      <c r="H211" s="49">
        <f>(($L$6+H210)*(1+G211))+D210</f>
        <v>2970765.7344676983</v>
      </c>
      <c r="I211" s="6">
        <v>5.91E-2</v>
      </c>
    </row>
    <row r="212" spans="1:9" x14ac:dyDescent="0.2">
      <c r="A212" s="42">
        <v>42430</v>
      </c>
      <c r="B212" s="43">
        <v>1.1605000000000001</v>
      </c>
      <c r="C212" s="44">
        <f t="shared" si="16"/>
        <v>1.1605000000000001E-2</v>
      </c>
      <c r="D212" s="41">
        <f t="shared" ref="D212:D228" si="20">($L$5+D211)*(1+C212)</f>
        <v>27103.192409659336</v>
      </c>
      <c r="F212" s="42">
        <v>42430</v>
      </c>
      <c r="G212" s="59">
        <f t="shared" si="17"/>
        <v>0.19515499999999997</v>
      </c>
      <c r="H212" s="41">
        <f t="shared" si="18"/>
        <v>3551421.8876277418</v>
      </c>
      <c r="I212" s="3">
        <v>0.16969999999999999</v>
      </c>
    </row>
    <row r="213" spans="1:9" x14ac:dyDescent="0.2">
      <c r="A213" s="42">
        <v>42461</v>
      </c>
      <c r="B213" s="43">
        <v>1.0544</v>
      </c>
      <c r="C213" s="44">
        <f t="shared" si="16"/>
        <v>1.0544E-2</v>
      </c>
      <c r="D213" s="41">
        <f t="shared" si="20"/>
        <v>29662.692470426788</v>
      </c>
      <c r="F213" s="42">
        <v>42461</v>
      </c>
      <c r="G213" s="59">
        <f t="shared" si="17"/>
        <v>8.854999999999999E-2</v>
      </c>
      <c r="H213" s="41">
        <f t="shared" si="18"/>
        <v>3866716.708277178</v>
      </c>
      <c r="I213" s="3">
        <v>7.6999999999999999E-2</v>
      </c>
    </row>
    <row r="214" spans="1:9" x14ac:dyDescent="0.2">
      <c r="A214" s="42">
        <v>42491</v>
      </c>
      <c r="B214" s="43">
        <v>1.1073999999999999</v>
      </c>
      <c r="C214" s="44">
        <f t="shared" si="16"/>
        <v>1.1073999999999999E-2</v>
      </c>
      <c r="D214" s="41">
        <f t="shared" si="20"/>
        <v>32266.093626844297</v>
      </c>
      <c r="F214" s="42">
        <v>42491</v>
      </c>
      <c r="G214" s="59">
        <f t="shared" si="17"/>
        <v>-0.1009</v>
      </c>
      <c r="H214" s="41">
        <f t="shared" si="18"/>
        <v>3477239.3174120109</v>
      </c>
      <c r="I214" s="3">
        <v>-0.1009</v>
      </c>
    </row>
    <row r="215" spans="1:9" x14ac:dyDescent="0.2">
      <c r="A215" s="42">
        <v>42522</v>
      </c>
      <c r="B215" s="43">
        <v>1.1605000000000001</v>
      </c>
      <c r="C215" s="44">
        <f t="shared" si="16"/>
        <v>1.1605000000000001E-2</v>
      </c>
      <c r="D215" s="41">
        <f t="shared" si="20"/>
        <v>34916.652893383827</v>
      </c>
      <c r="F215" s="42">
        <v>42522</v>
      </c>
      <c r="G215" s="59">
        <f t="shared" si="17"/>
        <v>7.2450000000000001E-2</v>
      </c>
      <c r="H215" s="41">
        <f t="shared" si="18"/>
        <v>3729969.6434585107</v>
      </c>
      <c r="I215" s="3">
        <v>6.3E-2</v>
      </c>
    </row>
    <row r="216" spans="1:9" x14ac:dyDescent="0.2">
      <c r="A216" s="42">
        <v>42552</v>
      </c>
      <c r="B216" s="43">
        <v>1.1073999999999999</v>
      </c>
      <c r="C216" s="44">
        <f t="shared" si="16"/>
        <v>1.1073999999999999E-2</v>
      </c>
      <c r="D216" s="41">
        <f t="shared" si="20"/>
        <v>37578.236407525161</v>
      </c>
      <c r="F216" s="42">
        <v>42552</v>
      </c>
      <c r="G216" s="59">
        <f t="shared" si="17"/>
        <v>0.12902999999999998</v>
      </c>
      <c r="H216" s="41">
        <f t="shared" si="18"/>
        <v>4212094.399053962</v>
      </c>
      <c r="I216" s="3">
        <v>0.11219999999999999</v>
      </c>
    </row>
    <row r="217" spans="1:9" x14ac:dyDescent="0.2">
      <c r="A217" s="42">
        <v>42583</v>
      </c>
      <c r="B217" s="43">
        <v>1.2135</v>
      </c>
      <c r="C217" s="44">
        <f t="shared" si="16"/>
        <v>1.2135E-2</v>
      </c>
      <c r="D217" s="41">
        <f t="shared" si="20"/>
        <v>40311.552056330482</v>
      </c>
      <c r="F217" s="42">
        <v>42583</v>
      </c>
      <c r="G217" s="59">
        <f t="shared" si="17"/>
        <v>1.1845E-2</v>
      </c>
      <c r="H217" s="41">
        <f t="shared" si="18"/>
        <v>4262745.5409607561</v>
      </c>
      <c r="I217" s="3">
        <v>1.03E-2</v>
      </c>
    </row>
    <row r="218" spans="1:9" x14ac:dyDescent="0.2">
      <c r="A218" s="42">
        <v>42614</v>
      </c>
      <c r="B218" s="43">
        <v>1.1073999999999999</v>
      </c>
      <c r="C218" s="44">
        <f t="shared" si="16"/>
        <v>1.1073999999999999E-2</v>
      </c>
      <c r="D218" s="41">
        <f t="shared" si="20"/>
        <v>43032.878683802286</v>
      </c>
      <c r="F218" s="42">
        <v>42614</v>
      </c>
      <c r="G218" s="59">
        <f t="shared" si="17"/>
        <v>9.1999999999999998E-3</v>
      </c>
      <c r="H218" s="41">
        <f t="shared" si="18"/>
        <v>4302719.6999375951</v>
      </c>
      <c r="I218" s="3">
        <v>8.0000000000000002E-3</v>
      </c>
    </row>
    <row r="219" spans="1:9" x14ac:dyDescent="0.2">
      <c r="A219" s="42">
        <v>42644</v>
      </c>
      <c r="B219" s="43">
        <v>1.0474000000000001</v>
      </c>
      <c r="C219" s="44">
        <f t="shared" si="16"/>
        <v>1.0474000000000001E-2</v>
      </c>
      <c r="D219" s="41">
        <f t="shared" si="20"/>
        <v>45757.171555136432</v>
      </c>
      <c r="F219" s="42">
        <v>42644</v>
      </c>
      <c r="G219" s="59">
        <f t="shared" si="17"/>
        <v>0.12914499999999998</v>
      </c>
      <c r="H219" s="41">
        <f t="shared" si="18"/>
        <v>4859241.2943360358</v>
      </c>
      <c r="I219" s="3">
        <v>0.1123</v>
      </c>
    </row>
    <row r="220" spans="1:9" x14ac:dyDescent="0.2">
      <c r="A220" s="42">
        <v>42675</v>
      </c>
      <c r="B220" s="43">
        <v>1.0367999999999999</v>
      </c>
      <c r="C220" s="44">
        <f t="shared" si="16"/>
        <v>1.0367999999999999E-2</v>
      </c>
      <c r="D220" s="41">
        <f t="shared" si="20"/>
        <v>48504.909909820082</v>
      </c>
      <c r="F220" s="42">
        <v>42675</v>
      </c>
      <c r="G220" s="59">
        <f t="shared" si="17"/>
        <v>-4.65E-2</v>
      </c>
      <c r="H220" s="41">
        <f t="shared" si="18"/>
        <v>4634001.6991494102</v>
      </c>
      <c r="I220" s="3">
        <v>-4.65E-2</v>
      </c>
    </row>
    <row r="221" spans="1:9" x14ac:dyDescent="0.2">
      <c r="A221" s="42">
        <v>42705</v>
      </c>
      <c r="B221" s="43">
        <v>1.1216999999999999</v>
      </c>
      <c r="C221" s="44">
        <f t="shared" si="16"/>
        <v>1.1217E-2</v>
      </c>
      <c r="D221" s="41">
        <f t="shared" si="20"/>
        <v>51324.227734278538</v>
      </c>
      <c r="F221" s="42">
        <v>42705</v>
      </c>
      <c r="G221" s="59">
        <f t="shared" si="17"/>
        <v>-2.7099999999999999E-2</v>
      </c>
      <c r="H221" s="41">
        <f t="shared" si="18"/>
        <v>4509149.9281024616</v>
      </c>
      <c r="I221" s="3">
        <v>-2.7099999999999999E-2</v>
      </c>
    </row>
    <row r="222" spans="1:9" x14ac:dyDescent="0.2">
      <c r="A222" s="42">
        <v>42736</v>
      </c>
      <c r="B222" s="43">
        <v>1.0846</v>
      </c>
      <c r="C222" s="44">
        <f t="shared" si="16"/>
        <v>1.0846E-2</v>
      </c>
      <c r="D222" s="41">
        <f t="shared" si="20"/>
        <v>54155.293808284521</v>
      </c>
      <c r="F222" s="42">
        <v>42736</v>
      </c>
      <c r="G222" s="59">
        <f t="shared" si="17"/>
        <v>8.4870000000000001E-2</v>
      </c>
      <c r="H222" s="41">
        <f t="shared" si="18"/>
        <v>4892655.1350005176</v>
      </c>
      <c r="I222" s="3">
        <v>7.3800000000000004E-2</v>
      </c>
    </row>
    <row r="223" spans="1:9" x14ac:dyDescent="0.2">
      <c r="A223" s="42">
        <v>42767</v>
      </c>
      <c r="B223" s="43">
        <v>0.86380000000000001</v>
      </c>
      <c r="C223" s="44">
        <f t="shared" si="16"/>
        <v>8.6379999999999998E-3</v>
      </c>
      <c r="D223" s="41">
        <f t="shared" si="20"/>
        <v>56892.522736200481</v>
      </c>
      <c r="F223" s="42">
        <v>42767</v>
      </c>
      <c r="G223" s="59">
        <f t="shared" si="17"/>
        <v>3.542E-2</v>
      </c>
      <c r="H223" s="41">
        <f t="shared" si="18"/>
        <v>5066729.544882236</v>
      </c>
      <c r="I223" s="3">
        <v>3.0800000000000001E-2</v>
      </c>
    </row>
    <row r="224" spans="1:9" x14ac:dyDescent="0.2">
      <c r="A224" s="42">
        <v>42795</v>
      </c>
      <c r="B224" s="43">
        <v>1.0504</v>
      </c>
      <c r="C224" s="44">
        <f t="shared" si="16"/>
        <v>1.0503999999999999E-2</v>
      </c>
      <c r="D224" s="41">
        <f t="shared" si="20"/>
        <v>59763.755795021534</v>
      </c>
      <c r="F224" s="42">
        <v>42795</v>
      </c>
      <c r="G224" s="59">
        <f t="shared" si="17"/>
        <v>-2.52E-2</v>
      </c>
      <c r="H224" s="41">
        <f t="shared" si="18"/>
        <v>4939779.0603512041</v>
      </c>
      <c r="I224" s="3">
        <v>-2.52E-2</v>
      </c>
    </row>
    <row r="225" spans="1:9" x14ac:dyDescent="0.2">
      <c r="A225" s="42">
        <v>42826</v>
      </c>
      <c r="B225" s="43">
        <v>0.78520000000000001</v>
      </c>
      <c r="C225" s="44">
        <f t="shared" si="16"/>
        <v>7.8519999999999996E-3</v>
      </c>
      <c r="D225" s="41">
        <f t="shared" si="20"/>
        <v>62500.687805524045</v>
      </c>
      <c r="F225" s="42">
        <v>42826</v>
      </c>
      <c r="G225" s="59">
        <f t="shared" si="17"/>
        <v>7.3599999999999994E-3</v>
      </c>
      <c r="H225" s="41">
        <f t="shared" si="18"/>
        <v>4976891.3542353893</v>
      </c>
      <c r="I225" s="3">
        <v>6.4000000000000003E-3</v>
      </c>
    </row>
    <row r="226" spans="1:9" x14ac:dyDescent="0.2">
      <c r="A226" s="42">
        <v>42856</v>
      </c>
      <c r="B226" s="43">
        <v>0.92549999999999999</v>
      </c>
      <c r="C226" s="44">
        <f t="shared" si="16"/>
        <v>9.2549999999999993E-3</v>
      </c>
      <c r="D226" s="41">
        <f t="shared" si="20"/>
        <v>65349.955421164173</v>
      </c>
      <c r="F226" s="42">
        <v>42856</v>
      </c>
      <c r="G226" s="59">
        <f t="shared" si="17"/>
        <v>-4.1200000000000001E-2</v>
      </c>
      <c r="H226" s="41">
        <f t="shared" si="18"/>
        <v>4772562.5304408912</v>
      </c>
      <c r="I226" s="3">
        <v>-4.1200000000000001E-2</v>
      </c>
    </row>
    <row r="227" spans="1:9" x14ac:dyDescent="0.2">
      <c r="A227" s="42">
        <v>42887</v>
      </c>
      <c r="B227" s="43">
        <v>0.80810000000000004</v>
      </c>
      <c r="C227" s="44">
        <f t="shared" si="16"/>
        <v>8.0809999999999996E-3</v>
      </c>
      <c r="D227" s="41">
        <f t="shared" si="20"/>
        <v>68146.230660922593</v>
      </c>
      <c r="F227" s="42">
        <v>42887</v>
      </c>
      <c r="G227" s="59">
        <f t="shared" si="17"/>
        <v>3.4499999999999999E-3</v>
      </c>
      <c r="H227" s="41">
        <f t="shared" si="18"/>
        <v>4789780.4586709123</v>
      </c>
      <c r="I227" s="3">
        <v>3.0000000000000001E-3</v>
      </c>
    </row>
    <row r="228" spans="1:9" x14ac:dyDescent="0.2">
      <c r="A228" s="42">
        <v>42917</v>
      </c>
      <c r="B228" s="43">
        <v>0.79710000000000003</v>
      </c>
      <c r="C228" s="44">
        <f t="shared" si="16"/>
        <v>7.9710000000000007E-3</v>
      </c>
      <c r="D228" s="41">
        <f t="shared" si="20"/>
        <v>70957.359015520808</v>
      </c>
      <c r="F228" s="42">
        <v>42917</v>
      </c>
      <c r="G228" s="59">
        <f t="shared" si="17"/>
        <v>5.5199999999999999E-2</v>
      </c>
      <c r="H228" s="41">
        <f t="shared" si="18"/>
        <v>5054967.7399895461</v>
      </c>
      <c r="I228" s="3">
        <v>4.8000000000000001E-2</v>
      </c>
    </row>
    <row r="229" spans="1:9" s="5" customFormat="1" x14ac:dyDescent="0.2">
      <c r="A229" s="54">
        <v>42948</v>
      </c>
      <c r="B229" s="55">
        <v>0.8014</v>
      </c>
      <c r="C229" s="56">
        <f t="shared" si="16"/>
        <v>8.0140000000000003E-3</v>
      </c>
      <c r="D229" s="57">
        <f>(($L$5+D228)*(1+C229))+D210*(1+SUM(G212:G228))</f>
        <v>3589216.7443890842</v>
      </c>
      <c r="F229" s="54">
        <v>42948</v>
      </c>
      <c r="G229" s="59">
        <f t="shared" si="17"/>
        <v>8.5789999999999991E-2</v>
      </c>
      <c r="H229" s="57">
        <f>(($L$6+H228)*(1+G229))-D210*(1+SUM(G212:G228))</f>
        <v>1974025.0633048364</v>
      </c>
      <c r="I229" s="7">
        <v>7.46E-2</v>
      </c>
    </row>
    <row r="230" spans="1:9" x14ac:dyDescent="0.2">
      <c r="A230" s="42">
        <v>42979</v>
      </c>
      <c r="B230" s="43">
        <v>0.63770000000000004</v>
      </c>
      <c r="C230" s="44">
        <f t="shared" si="16"/>
        <v>6.3770000000000007E-3</v>
      </c>
      <c r="D230" s="41">
        <f t="shared" ref="D230:D250" si="21">($L$5+D229)*(1+C230)</f>
        <v>3614369.5278180535</v>
      </c>
      <c r="F230" s="42">
        <v>42979</v>
      </c>
      <c r="G230" s="59">
        <f t="shared" si="17"/>
        <v>5.6119999999999996E-2</v>
      </c>
      <c r="H230" s="41">
        <f t="shared" si="18"/>
        <v>2085599.4398575036</v>
      </c>
      <c r="I230" s="3">
        <v>4.8800000000000003E-2</v>
      </c>
    </row>
    <row r="231" spans="1:9" x14ac:dyDescent="0.2">
      <c r="A231" s="42">
        <v>43009</v>
      </c>
      <c r="B231" s="43">
        <v>0.6431</v>
      </c>
      <c r="C231" s="44">
        <f t="shared" si="16"/>
        <v>6.4310000000000001E-3</v>
      </c>
      <c r="D231" s="41">
        <f t="shared" si="21"/>
        <v>3639878.0080014518</v>
      </c>
      <c r="F231" s="42">
        <v>43009</v>
      </c>
      <c r="G231" s="59">
        <f t="shared" si="17"/>
        <v>2.2999999999999998E-4</v>
      </c>
      <c r="H231" s="41">
        <f t="shared" si="18"/>
        <v>2086829.3002286707</v>
      </c>
      <c r="I231" s="3">
        <v>2.0000000000000001E-4</v>
      </c>
    </row>
    <row r="232" spans="1:9" x14ac:dyDescent="0.2">
      <c r="A232" s="42">
        <v>43040</v>
      </c>
      <c r="B232" s="43">
        <v>0.56740000000000002</v>
      </c>
      <c r="C232" s="44">
        <f t="shared" si="16"/>
        <v>5.6740000000000002E-3</v>
      </c>
      <c r="D232" s="41">
        <f t="shared" si="21"/>
        <v>3662793.4423188521</v>
      </c>
      <c r="F232" s="42">
        <v>43040</v>
      </c>
      <c r="G232" s="59">
        <f t="shared" si="17"/>
        <v>-3.15E-2</v>
      </c>
      <c r="H232" s="41">
        <f t="shared" si="18"/>
        <v>2021820.5522714676</v>
      </c>
      <c r="I232" s="3">
        <v>-3.15E-2</v>
      </c>
    </row>
    <row r="233" spans="1:9" x14ac:dyDescent="0.2">
      <c r="A233" s="42">
        <v>43070</v>
      </c>
      <c r="B233" s="43">
        <v>0.53759999999999997</v>
      </c>
      <c r="C233" s="44">
        <f t="shared" si="16"/>
        <v>5.3759999999999997E-3</v>
      </c>
      <c r="D233" s="41">
        <f t="shared" si="21"/>
        <v>3684746.7158647585</v>
      </c>
      <c r="F233" s="42">
        <v>43070</v>
      </c>
      <c r="G233" s="59">
        <f t="shared" si="17"/>
        <v>7.084E-2</v>
      </c>
      <c r="H233" s="41">
        <f t="shared" si="18"/>
        <v>2165849.4501943784</v>
      </c>
      <c r="I233" s="3">
        <v>6.1600000000000002E-2</v>
      </c>
    </row>
    <row r="234" spans="1:9" x14ac:dyDescent="0.2">
      <c r="A234" s="42">
        <v>43101</v>
      </c>
      <c r="B234" s="43">
        <v>0.58330000000000004</v>
      </c>
      <c r="C234" s="44">
        <f t="shared" si="16"/>
        <v>5.8330000000000005E-3</v>
      </c>
      <c r="D234" s="41">
        <f t="shared" si="21"/>
        <v>3708502.9677083977</v>
      </c>
      <c r="F234" s="42">
        <v>43101</v>
      </c>
      <c r="G234" s="59">
        <f t="shared" si="17"/>
        <v>0.12811</v>
      </c>
      <c r="H234" s="41">
        <f t="shared" si="18"/>
        <v>2444162.5057587801</v>
      </c>
      <c r="I234" s="3">
        <v>0.1114</v>
      </c>
    </row>
    <row r="235" spans="1:9" x14ac:dyDescent="0.2">
      <c r="A235" s="42">
        <v>43132</v>
      </c>
      <c r="B235" s="43">
        <v>0.46489999999999998</v>
      </c>
      <c r="C235" s="44">
        <f t="shared" si="16"/>
        <v>4.6489999999999995E-3</v>
      </c>
      <c r="D235" s="41">
        <f t="shared" si="21"/>
        <v>3728004.2582552736</v>
      </c>
      <c r="F235" s="42">
        <v>43132</v>
      </c>
      <c r="G235" s="59">
        <f t="shared" si="17"/>
        <v>5.9799999999999992E-3</v>
      </c>
      <c r="H235" s="41">
        <f t="shared" si="18"/>
        <v>2459533.0825432176</v>
      </c>
      <c r="I235" s="3">
        <v>5.1999999999999998E-3</v>
      </c>
    </row>
    <row r="236" spans="1:9" x14ac:dyDescent="0.2">
      <c r="A236" s="42">
        <v>43160</v>
      </c>
      <c r="B236" s="43">
        <v>0.53149999999999997</v>
      </c>
      <c r="C236" s="44">
        <f t="shared" si="16"/>
        <v>5.3149999999999994E-3</v>
      </c>
      <c r="D236" s="41">
        <f t="shared" si="21"/>
        <v>3750080.5596379</v>
      </c>
      <c r="F236" s="42">
        <v>43160</v>
      </c>
      <c r="G236" s="59">
        <f t="shared" si="17"/>
        <v>1.1499999999999999E-4</v>
      </c>
      <c r="H236" s="41">
        <f t="shared" si="18"/>
        <v>2460566.0150977103</v>
      </c>
      <c r="I236" s="3">
        <v>1E-4</v>
      </c>
    </row>
    <row r="237" spans="1:9" x14ac:dyDescent="0.2">
      <c r="A237" s="42">
        <v>43191</v>
      </c>
      <c r="B237" s="43">
        <v>0.51749999999999996</v>
      </c>
      <c r="C237" s="44">
        <f t="shared" si="16"/>
        <v>5.1749999999999999E-3</v>
      </c>
      <c r="D237" s="41">
        <f t="shared" si="21"/>
        <v>3771748.870284026</v>
      </c>
      <c r="F237" s="42">
        <v>43191</v>
      </c>
      <c r="G237" s="59">
        <f t="shared" si="17"/>
        <v>1.0120000000000001E-2</v>
      </c>
      <c r="H237" s="41">
        <f t="shared" si="18"/>
        <v>2486224.5331704989</v>
      </c>
      <c r="I237" s="3">
        <v>8.8000000000000005E-3</v>
      </c>
    </row>
    <row r="238" spans="1:9" x14ac:dyDescent="0.2">
      <c r="A238" s="42">
        <v>43221</v>
      </c>
      <c r="B238" s="43">
        <v>0.51749999999999996</v>
      </c>
      <c r="C238" s="44">
        <f t="shared" si="16"/>
        <v>5.1749999999999999E-3</v>
      </c>
      <c r="D238" s="41">
        <f t="shared" si="21"/>
        <v>3793529.3144377456</v>
      </c>
      <c r="F238" s="42">
        <v>43221</v>
      </c>
      <c r="G238" s="59">
        <f t="shared" si="17"/>
        <v>-0.1087</v>
      </c>
      <c r="H238" s="41">
        <f t="shared" si="18"/>
        <v>2216640.4014148656</v>
      </c>
      <c r="I238" s="3">
        <v>-0.1087</v>
      </c>
    </row>
    <row r="239" spans="1:9" x14ac:dyDescent="0.2">
      <c r="A239" s="42">
        <v>43252</v>
      </c>
      <c r="B239" s="43">
        <v>0.51749999999999996</v>
      </c>
      <c r="C239" s="44">
        <f t="shared" si="16"/>
        <v>5.1749999999999999E-3</v>
      </c>
      <c r="D239" s="41">
        <f t="shared" si="21"/>
        <v>3815422.4723899607</v>
      </c>
      <c r="F239" s="42">
        <v>43252</v>
      </c>
      <c r="G239" s="59">
        <f t="shared" si="17"/>
        <v>-5.1999999999999998E-2</v>
      </c>
      <c r="H239" s="41">
        <f t="shared" si="18"/>
        <v>2102086.1005412927</v>
      </c>
      <c r="I239" s="3">
        <v>-5.1999999999999998E-2</v>
      </c>
    </row>
    <row r="240" spans="1:9" x14ac:dyDescent="0.2">
      <c r="A240" s="42">
        <v>43282</v>
      </c>
      <c r="B240" s="43">
        <v>0.54220000000000002</v>
      </c>
      <c r="C240" s="44">
        <f t="shared" si="16"/>
        <v>5.4219999999999997E-3</v>
      </c>
      <c r="D240" s="41">
        <f t="shared" si="21"/>
        <v>3838371.892535259</v>
      </c>
      <c r="F240" s="42">
        <v>43282</v>
      </c>
      <c r="G240" s="59">
        <f t="shared" si="17"/>
        <v>0.10212</v>
      </c>
      <c r="H240" s="41">
        <f t="shared" si="18"/>
        <v>2317577.7231285693</v>
      </c>
      <c r="I240" s="3">
        <v>8.8800000000000004E-2</v>
      </c>
    </row>
    <row r="241" spans="1:9" x14ac:dyDescent="0.2">
      <c r="A241" s="42">
        <v>43313</v>
      </c>
      <c r="B241" s="43">
        <v>0.56689999999999996</v>
      </c>
      <c r="C241" s="44">
        <f t="shared" si="16"/>
        <v>5.6689999999999996E-3</v>
      </c>
      <c r="D241" s="41">
        <f t="shared" si="21"/>
        <v>3862394.3780440413</v>
      </c>
      <c r="F241" s="42">
        <v>43313</v>
      </c>
      <c r="G241" s="59">
        <f t="shared" si="17"/>
        <v>-3.2099999999999997E-2</v>
      </c>
      <c r="H241" s="41">
        <f t="shared" si="18"/>
        <v>2243909.4032161422</v>
      </c>
      <c r="I241" s="3">
        <v>-3.2099999999999997E-2</v>
      </c>
    </row>
    <row r="242" spans="1:9" x14ac:dyDescent="0.2">
      <c r="A242" s="42">
        <v>43344</v>
      </c>
      <c r="B242" s="43">
        <v>0.46810000000000002</v>
      </c>
      <c r="C242" s="44">
        <f t="shared" si="16"/>
        <v>4.6810000000000003E-3</v>
      </c>
      <c r="D242" s="41">
        <f t="shared" si="21"/>
        <v>3882734.7783776652</v>
      </c>
      <c r="F242" s="42">
        <v>43344</v>
      </c>
      <c r="G242" s="59">
        <f t="shared" si="17"/>
        <v>4.0019999999999993E-2</v>
      </c>
      <c r="H242" s="41">
        <f t="shared" si="18"/>
        <v>2334490.6725328523</v>
      </c>
      <c r="I242" s="3">
        <v>3.4799999999999998E-2</v>
      </c>
    </row>
    <row r="243" spans="1:9" x14ac:dyDescent="0.2">
      <c r="A243" s="42">
        <v>43374</v>
      </c>
      <c r="B243" s="43">
        <v>0.54300000000000004</v>
      </c>
      <c r="C243" s="44">
        <f t="shared" si="16"/>
        <v>5.4300000000000008E-3</v>
      </c>
      <c r="D243" s="41">
        <f t="shared" si="21"/>
        <v>3906080.2457242562</v>
      </c>
      <c r="F243" s="42">
        <v>43374</v>
      </c>
      <c r="G243" s="59">
        <f t="shared" si="17"/>
        <v>0.117185</v>
      </c>
      <c r="H243" s="41">
        <f t="shared" si="18"/>
        <v>2608895.8507436146</v>
      </c>
      <c r="I243" s="3">
        <v>0.1019</v>
      </c>
    </row>
    <row r="244" spans="1:9" x14ac:dyDescent="0.2">
      <c r="A244" s="42">
        <v>43405</v>
      </c>
      <c r="B244" s="43">
        <v>0.49349999999999999</v>
      </c>
      <c r="C244" s="44">
        <f t="shared" si="16"/>
        <v>4.9350000000000002E-3</v>
      </c>
      <c r="D244" s="41">
        <f t="shared" si="21"/>
        <v>3927617.8554869052</v>
      </c>
      <c r="F244" s="42">
        <v>43405</v>
      </c>
      <c r="G244" s="59">
        <f t="shared" si="17"/>
        <v>2.7369999999999998E-2</v>
      </c>
      <c r="H244" s="41">
        <f t="shared" si="18"/>
        <v>2681071.8576784669</v>
      </c>
      <c r="I244" s="3">
        <v>2.3800000000000002E-2</v>
      </c>
    </row>
    <row r="245" spans="1:9" x14ac:dyDescent="0.2">
      <c r="A245" s="42">
        <v>43435</v>
      </c>
      <c r="B245" s="43">
        <v>0.49349999999999999</v>
      </c>
      <c r="C245" s="44">
        <f t="shared" si="16"/>
        <v>4.9350000000000002E-3</v>
      </c>
      <c r="D245" s="41">
        <f t="shared" si="21"/>
        <v>3949261.7533537326</v>
      </c>
      <c r="F245" s="42">
        <v>43435</v>
      </c>
      <c r="G245" s="59">
        <f t="shared" si="17"/>
        <v>-1.8100000000000002E-2</v>
      </c>
      <c r="H245" s="41">
        <f t="shared" si="18"/>
        <v>2633280.8820544868</v>
      </c>
      <c r="I245" s="3">
        <v>-1.8100000000000002E-2</v>
      </c>
    </row>
    <row r="246" spans="1:9" x14ac:dyDescent="0.2">
      <c r="A246" s="42">
        <v>43466</v>
      </c>
      <c r="B246" s="43">
        <v>0.54300000000000004</v>
      </c>
      <c r="C246" s="44">
        <f t="shared" si="16"/>
        <v>5.4300000000000008E-3</v>
      </c>
      <c r="D246" s="41">
        <f t="shared" si="21"/>
        <v>3972968.4621744435</v>
      </c>
      <c r="F246" s="42">
        <v>43466</v>
      </c>
      <c r="G246" s="59">
        <f t="shared" si="17"/>
        <v>0.12443</v>
      </c>
      <c r="H246" s="41">
        <f t="shared" si="18"/>
        <v>2961783.3447085265</v>
      </c>
      <c r="I246" s="3">
        <v>0.1082</v>
      </c>
    </row>
    <row r="247" spans="1:9" x14ac:dyDescent="0.2">
      <c r="A247" s="42">
        <v>43497</v>
      </c>
      <c r="B247" s="43">
        <v>0.49349999999999999</v>
      </c>
      <c r="C247" s="44">
        <f t="shared" si="16"/>
        <v>4.9350000000000002E-3</v>
      </c>
      <c r="D247" s="41">
        <f t="shared" si="21"/>
        <v>3994836.1652852739</v>
      </c>
      <c r="F247" s="42">
        <v>43497</v>
      </c>
      <c r="G247" s="59">
        <f t="shared" si="17"/>
        <v>-1.8599999999999998E-2</v>
      </c>
      <c r="H247" s="41">
        <f t="shared" si="18"/>
        <v>2907430.2244969481</v>
      </c>
      <c r="I247" s="3">
        <v>-1.8599999999999998E-2</v>
      </c>
    </row>
    <row r="248" spans="1:9" x14ac:dyDescent="0.2">
      <c r="A248" s="42">
        <v>43525</v>
      </c>
      <c r="B248" s="43">
        <v>0.46879999999999999</v>
      </c>
      <c r="C248" s="44">
        <f t="shared" si="16"/>
        <v>4.6880000000000003E-3</v>
      </c>
      <c r="D248" s="41">
        <f t="shared" si="21"/>
        <v>4015824.5052281315</v>
      </c>
      <c r="F248" s="42">
        <v>43525</v>
      </c>
      <c r="G248" s="59">
        <f t="shared" si="17"/>
        <v>-1.8E-3</v>
      </c>
      <c r="H248" s="41">
        <f t="shared" si="18"/>
        <v>2902945.5000928533</v>
      </c>
      <c r="I248" s="3">
        <v>-1.8E-3</v>
      </c>
    </row>
    <row r="249" spans="1:9" x14ac:dyDescent="0.2">
      <c r="A249" s="42">
        <v>43556</v>
      </c>
      <c r="B249" s="58">
        <v>0.52</v>
      </c>
      <c r="C249" s="44">
        <f t="shared" si="16"/>
        <v>5.1999999999999998E-3</v>
      </c>
      <c r="D249" s="41">
        <f t="shared" si="21"/>
        <v>4038968.4926553182</v>
      </c>
      <c r="F249" s="42">
        <v>43556</v>
      </c>
      <c r="G249" s="59">
        <f t="shared" si="17"/>
        <v>1.1269999999999999E-2</v>
      </c>
      <c r="H249" s="41">
        <f t="shared" si="18"/>
        <v>2936420.1483788993</v>
      </c>
      <c r="I249" s="3">
        <v>9.7999999999999997E-3</v>
      </c>
    </row>
    <row r="250" spans="1:9" x14ac:dyDescent="0.2">
      <c r="A250" s="42">
        <v>43586</v>
      </c>
      <c r="B250" s="58">
        <v>0.25</v>
      </c>
      <c r="C250" s="44">
        <f t="shared" si="16"/>
        <v>2.5000000000000001E-3</v>
      </c>
      <c r="D250" s="41">
        <f t="shared" si="21"/>
        <v>4051321.5388869564</v>
      </c>
      <c r="F250" s="42">
        <v>43586</v>
      </c>
      <c r="G250" s="59">
        <v>7.0000000000000001E-3</v>
      </c>
      <c r="H250" s="41">
        <f t="shared" si="18"/>
        <v>2957730.3394175512</v>
      </c>
      <c r="I250" s="3">
        <v>-4.9099999999999998E-2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Planilha7</vt:lpstr>
      <vt:lpstr>Planilha7 (2)</vt:lpstr>
      <vt:lpstr>Planilha7 (3)</vt:lpstr>
      <vt:lpstr>Rent Sem Estrategia</vt:lpstr>
      <vt:lpstr>Estrategia 1</vt:lpstr>
      <vt:lpstr>Estrategia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 Furtado de Queiroz</cp:lastModifiedBy>
  <dcterms:created xsi:type="dcterms:W3CDTF">2019-06-19T22:40:51Z</dcterms:created>
  <dcterms:modified xsi:type="dcterms:W3CDTF">2019-06-24T14:18:44Z</dcterms:modified>
</cp:coreProperties>
</file>